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iveselinovic\Desktop\Javna nabava objedinjeno\Červar 1\"/>
    </mc:Choice>
  </mc:AlternateContent>
  <xr:revisionPtr revIDLastSave="0" documentId="8_{01755792-793B-4B5A-BEB1-61DBD03350AE}" xr6:coauthVersionLast="47" xr6:coauthVersionMax="47" xr10:uidLastSave="{00000000-0000-0000-0000-000000000000}"/>
  <bookViews>
    <workbookView xWindow="28680" yWindow="-120" windowWidth="29040" windowHeight="17640" tabRatio="767" xr2:uid="{00000000-000D-0000-FFFF-FFFF00000000}"/>
  </bookViews>
  <sheets>
    <sheet name="REKAPITULACIJA građ.obrt.radova" sheetId="1" r:id="rId1"/>
    <sheet name="I. RUŠENJA I DEMONTAŽE" sheetId="5" r:id="rId2"/>
    <sheet name="II. ZIDARSKI" sheetId="6" r:id="rId3"/>
    <sheet name="III. IZOLATERSKI" sheetId="7" r:id="rId4"/>
    <sheet name="IV. KERAMIČARSKI" sheetId="11" r:id="rId5"/>
    <sheet name="V. GIPSKARTONSKI " sheetId="13" r:id="rId6"/>
    <sheet name="VI. PODOPOLAGAČKI" sheetId="18" r:id="rId7"/>
    <sheet name="VII. VODOINSTALATERSKI" sheetId="17" r:id="rId8"/>
    <sheet name="VIII. ELEKTROINSTAL. RADOVI" sheetId="20" r:id="rId9"/>
    <sheet name="IX.STOLARIJA" sheetId="19" r:id="rId10"/>
  </sheets>
  <definedNames>
    <definedName name="Excel_BuiltIn_Print_Area_10_1">"$#REF!.$A$1:$I$17"</definedName>
    <definedName name="Excel_BuiltIn_Print_Area_10_2" localSheetId="4">'IV. KERAMIČARSKI'!$A$1:$G$8</definedName>
    <definedName name="Excel_BuiltIn_Print_Area_10_2" localSheetId="9">IX.STOLARIJA!$A$1:$G$7</definedName>
    <definedName name="Excel_BuiltIn_Print_Area_10_2" localSheetId="5">'V. GIPSKARTONSKI '!$A$1:$G$7</definedName>
    <definedName name="Excel_BuiltIn_Print_Area_10_2" localSheetId="6">'VI. PODOPOLAGAČKI'!$A$1:$G$7</definedName>
    <definedName name="Excel_BuiltIn_Print_Area_10_2" localSheetId="7">'VII. VODOINSTALATERSKI'!$A$1:$G$10</definedName>
    <definedName name="Excel_BuiltIn_Print_Area_10_2">#REF!</definedName>
    <definedName name="Excel_BuiltIn_Print_Area_2">#REF!</definedName>
    <definedName name="Excel_BuiltIn_Print_Area_2_1">'REKAPITULACIJA građ.obrt.radova'!$A$1:$E$19</definedName>
    <definedName name="Excel_BuiltIn_Print_Area_2_2">#REF!</definedName>
    <definedName name="Excel_BuiltIn_Print_Area_3_1">"$#REF!.$A$1:$F$18"</definedName>
    <definedName name="Excel_BuiltIn_Print_Area_3_2">#REF!</definedName>
    <definedName name="Excel_BuiltIn_Print_Area_4_1">#REF!</definedName>
    <definedName name="Excel_BuiltIn_Print_Area_5_1">#REF!</definedName>
    <definedName name="Excel_BuiltIn_Print_Area_6_1">"$#REF!.$A$1:$I$48"</definedName>
    <definedName name="Excel_BuiltIn_Print_Area_6_2">'I. RUŠENJA I DEMONTAŽE'!$A$1:$G$10</definedName>
    <definedName name="Excel_BuiltIn_Print_Area_7_1">'II. ZIDARSKI'!$A$1:$H$38</definedName>
    <definedName name="Excel_BuiltIn_Print_Area_8_1">#REF!</definedName>
    <definedName name="Excel_BuiltIn_Print_Area_8_1_1">'III. IZOLATERSKI'!$A$1:$G$39</definedName>
    <definedName name="Excel_BuiltIn_Print_Area_9_1">"$#REF!.$A$1:$I$13"</definedName>
    <definedName name="Excel_BuiltIn_Print_Area_9_2">#REF!</definedName>
    <definedName name="_xlnm.Print_Area" localSheetId="1">'I. RUŠENJA I DEMONTAŽE'!$A$1:$G$13</definedName>
    <definedName name="_xlnm.Print_Area" localSheetId="2">'II. ZIDARSKI'!$A$1:$G$18</definedName>
    <definedName name="_xlnm.Print_Area" localSheetId="3">'III. IZOLATERSKI'!$A$1:$G$23</definedName>
    <definedName name="_xlnm.Print_Area" localSheetId="4">'IV. KERAMIČARSKI'!$A$1:$G$17</definedName>
    <definedName name="_xlnm.Print_Area" localSheetId="9">IX.STOLARIJA!$A$1:$G$19</definedName>
    <definedName name="_xlnm.Print_Area" localSheetId="0">'REKAPITULACIJA građ.obrt.radova'!$A$2:$E$38</definedName>
    <definedName name="_xlnm.Print_Area" localSheetId="5">'V. GIPSKARTONSKI '!$A$1:$G$20</definedName>
    <definedName name="_xlnm.Print_Area" localSheetId="6">'VI. PODOPOLAGAČKI'!$A$1:$G$19</definedName>
    <definedName name="_xlnm.Print_Area" localSheetId="7">'VII. VODOINSTALATERSKI'!$A$1:$G$30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4" i="1"/>
  <c r="C12" i="1"/>
  <c r="C14" i="1"/>
  <c r="C16" i="1"/>
  <c r="C18" i="1"/>
  <c r="C20" i="1"/>
  <c r="C26" i="1"/>
  <c r="B63" i="20"/>
  <c r="F60" i="20"/>
  <c r="F59" i="20"/>
  <c r="F58" i="20"/>
  <c r="F57" i="20"/>
  <c r="F56" i="20"/>
  <c r="F55" i="20"/>
  <c r="F54" i="20"/>
  <c r="B151" i="20"/>
  <c r="F149" i="20"/>
  <c r="F148" i="20"/>
  <c r="F147" i="20"/>
  <c r="F146" i="20"/>
  <c r="F145" i="20"/>
  <c r="F144" i="20"/>
  <c r="F143" i="20"/>
  <c r="F140" i="20"/>
  <c r="F138" i="20"/>
  <c r="F136" i="20"/>
  <c r="F134" i="20"/>
  <c r="F132" i="20"/>
  <c r="F130" i="20"/>
  <c r="F128" i="20"/>
  <c r="F126" i="20"/>
  <c r="F124" i="20"/>
  <c r="F122" i="20"/>
  <c r="F119" i="20"/>
  <c r="F117" i="20"/>
  <c r="B108" i="20"/>
  <c r="F106" i="20"/>
  <c r="F104" i="20"/>
  <c r="F102" i="20"/>
  <c r="F100" i="20"/>
  <c r="F98" i="20"/>
  <c r="F96" i="20"/>
  <c r="F94" i="20"/>
  <c r="F92" i="20"/>
  <c r="F90" i="20"/>
  <c r="F88" i="20"/>
  <c r="F86" i="20"/>
  <c r="F80" i="20"/>
  <c r="F78" i="20"/>
  <c r="F76" i="20"/>
  <c r="B231" i="20"/>
  <c r="F229" i="20"/>
  <c r="F227" i="20"/>
  <c r="F225" i="20"/>
  <c r="F223" i="20"/>
  <c r="F221" i="20"/>
  <c r="F213" i="20"/>
  <c r="F212" i="20"/>
  <c r="F209" i="20"/>
  <c r="F207" i="20"/>
  <c r="F205" i="20"/>
  <c r="F203" i="20"/>
  <c r="F201" i="20"/>
  <c r="F199" i="20"/>
  <c r="F197" i="20"/>
  <c r="F195" i="20"/>
  <c r="F193" i="20"/>
  <c r="F191" i="20"/>
  <c r="B176" i="20"/>
  <c r="F174" i="20"/>
  <c r="F172" i="20"/>
  <c r="F170" i="20"/>
  <c r="F167" i="20"/>
  <c r="F165" i="20"/>
  <c r="F163" i="20"/>
  <c r="F161" i="20"/>
  <c r="F61" i="20" l="1"/>
  <c r="F63" i="20" s="1"/>
  <c r="F108" i="20"/>
  <c r="F151" i="20" s="1"/>
  <c r="F215" i="20"/>
  <c r="F176" i="20"/>
  <c r="F231" i="20"/>
  <c r="G16" i="19"/>
  <c r="G10" i="19"/>
  <c r="G11" i="19"/>
  <c r="G12" i="19"/>
  <c r="G10" i="13"/>
  <c r="G11" i="13"/>
  <c r="G14" i="13"/>
  <c r="G15" i="13"/>
  <c r="G18" i="13"/>
  <c r="G27" i="17"/>
  <c r="G24" i="17"/>
  <c r="G23" i="17"/>
  <c r="G20" i="17"/>
  <c r="G19" i="17"/>
  <c r="G16" i="17"/>
  <c r="G15" i="17"/>
  <c r="G14" i="17"/>
  <c r="G13" i="17"/>
  <c r="G30" i="17" s="1"/>
  <c r="G10" i="17"/>
  <c r="G17" i="18"/>
  <c r="G16" i="18"/>
  <c r="G13" i="18"/>
  <c r="G10" i="18"/>
  <c r="G13" i="11"/>
  <c r="G10" i="11"/>
  <c r="G18" i="7"/>
  <c r="G15" i="7"/>
  <c r="G14" i="7"/>
  <c r="G15" i="6"/>
  <c r="G12" i="6"/>
  <c r="G18" i="6" s="1"/>
  <c r="G9" i="5"/>
  <c r="G12" i="5"/>
  <c r="G16" i="11"/>
  <c r="G19" i="19" l="1"/>
  <c r="C28" i="1" s="1"/>
  <c r="G19" i="18"/>
  <c r="C22" i="1" s="1"/>
  <c r="G22" i="7"/>
  <c r="G20" i="13"/>
</calcChain>
</file>

<file path=xl/sharedStrings.xml><?xml version="1.0" encoding="utf-8"?>
<sst xmlns="http://schemas.openxmlformats.org/spreadsheetml/2006/main" count="545" uniqueCount="307">
  <si>
    <t>TROŠKOVNIK ADAPTACIJSKIH RADOVA: STAN 7
Investiror:  GRAD POREČ
OBALA MARŠALA TITA 5/1, 52440 POREČ
OIB 41303906494</t>
  </si>
  <si>
    <t>LOKACIJA: STARI ČERVAR, K.Č. 1180 IK.Č. 1181, k.o. POREČ</t>
  </si>
  <si>
    <t>REKAPITULACIJA GRAĐEVINSKIH I OBRTNIČKIH RADOVA</t>
  </si>
  <si>
    <t>I</t>
  </si>
  <si>
    <t>RUŠENJA I DEMOTAŽE</t>
  </si>
  <si>
    <t>II</t>
  </si>
  <si>
    <t>ZIDARSKI RADOVI</t>
  </si>
  <si>
    <t>III</t>
  </si>
  <si>
    <t>IZOLATERSKI RADOVI</t>
  </si>
  <si>
    <t>IV</t>
  </si>
  <si>
    <t>KERAMIČARSKI RADOVI</t>
  </si>
  <si>
    <t>V</t>
  </si>
  <si>
    <t>GIPSKARTONSKI I SOBOSLIKARSKI RADOVI</t>
  </si>
  <si>
    <t>VI</t>
  </si>
  <si>
    <t>PODOPOLAGAČKIRADOVI</t>
  </si>
  <si>
    <t>VII</t>
  </si>
  <si>
    <t>VODOINSTALATERSKI RADOVI</t>
  </si>
  <si>
    <t>VIII</t>
  </si>
  <si>
    <t>ELEKTROINSTALATERSKI RADOVI</t>
  </si>
  <si>
    <t>IX</t>
  </si>
  <si>
    <t>STOLARIJA</t>
  </si>
  <si>
    <t>ADAPTACIJSKI RADOVI UKUPNO:</t>
  </si>
  <si>
    <t>I.</t>
  </si>
  <si>
    <t>RUŠENJA I DEMONTAŽE</t>
  </si>
  <si>
    <r>
      <rPr>
        <b/>
        <sz val="10"/>
        <rFont val="Arial"/>
        <family val="2"/>
        <charset val="238"/>
      </rPr>
      <t xml:space="preserve">OPĆI UVJETI SU SASTAVNI DIO SVAKE POJEDINE STAVKE. 
</t>
    </r>
    <r>
      <rPr>
        <sz val="10"/>
        <rFont val="Arial"/>
        <family val="2"/>
        <charset val="238"/>
      </rPr>
      <t>Sve što je navedeno u njima, a nije u pojedinačnom opisu stavke smatra se uključenim u jediničnu cijenu.</t>
    </r>
  </si>
  <si>
    <t>Red.br.</t>
  </si>
  <si>
    <t>Opis stavke</t>
  </si>
  <si>
    <t>J.m.</t>
  </si>
  <si>
    <t>Kol.</t>
  </si>
  <si>
    <t>Jed.cijena</t>
  </si>
  <si>
    <t>Uk.cijena</t>
  </si>
  <si>
    <r>
      <rPr>
        <b/>
        <sz val="10"/>
        <rFont val="Arial"/>
        <family val="2"/>
        <charset val="238"/>
      </rPr>
      <t xml:space="preserve">Rušenje/štemanje unutarnjeg pregradnog zida i dijelova drvenog stropa. </t>
    </r>
    <r>
      <rPr>
        <sz val="10"/>
        <rFont val="Arial"/>
        <family val="2"/>
        <charset val="238"/>
      </rPr>
      <t>Potrebno je srušiti/demontirati zid kako bi se očistio prostor za ugradnju planiranih pregrada. Unutarnji pregradni zid izveden je od dasaka i ožbukan je mineralnom žbukom koja se počela odvajati. U cijenu uračunati rušenje zida i odvoz šute na građevinski deponij.</t>
    </r>
  </si>
  <si>
    <t>m2</t>
  </si>
  <si>
    <t>RUŠENJA I DEMONTAŽE 
UKUPNO:</t>
  </si>
  <si>
    <t>IV.</t>
  </si>
  <si>
    <t>NAPOMENA:</t>
  </si>
  <si>
    <t>U cijenu svake pojedine stavke uključeno:</t>
  </si>
  <si>
    <t>-dobava svog materijala, sav vanjski i unutrašnji transport do mjesta ugradbe.</t>
  </si>
  <si>
    <t>II.</t>
  </si>
  <si>
    <r>
      <rPr>
        <b/>
        <sz val="10"/>
        <rFont val="Arial"/>
        <family val="2"/>
        <charset val="238"/>
      </rPr>
      <t xml:space="preserve">Zidarska obrada špaleta prije montaže prozora. </t>
    </r>
    <r>
      <rPr>
        <sz val="10"/>
        <rFont val="Arial"/>
        <family val="2"/>
        <charset val="238"/>
      </rPr>
      <t>Potrebno je obraditi i zatvoriti, te statički osigurati otvore prije montaže prozora. Usjeci  10  cm  i  širi,  te  proboji  i  prolazi  10x10 cm i više  se rabiciraju,  što  je  uključeno  u  cijenu. Obračun po m1 otvora.</t>
    </r>
  </si>
  <si>
    <t>m1</t>
  </si>
  <si>
    <r>
      <rPr>
        <b/>
        <sz val="10"/>
        <rFont val="Arial"/>
        <family val="2"/>
        <charset val="238"/>
      </rPr>
      <t xml:space="preserve">Zidarska  obrada  usjeka, proboja, prolaza i šliceva nakon montaže i ispitivanja instalacija. </t>
    </r>
    <r>
      <rPr>
        <sz val="10"/>
        <rFont val="Arial"/>
        <family val="2"/>
        <charset val="238"/>
      </rPr>
      <t>Vodovodne pocinčane cijevi  se  obrađuju  cementnim  mortom,  a  ostale  produžnim  mortom. Usjeci  10  cm  i  širi,  te  proboji  i  prolazi  10x10 cm i više  se rabiciraju,  što  je  uključeno  u  cijenu. U jediničnu cijenu ulazi sve do potpune spremnosti površine za bojanje.</t>
    </r>
  </si>
  <si>
    <t>ZIDARSKI RADOVI 
UKUPNO:</t>
  </si>
  <si>
    <t>III.</t>
  </si>
  <si>
    <t>- dobava svog materijala, sav vanjski i unutrašnji transport do mjesta ugradbe.</t>
  </si>
  <si>
    <t>- sve potrebne radove, predradnje i materijal prema uputama proizvođača. (hladni premazi, impregniranja, čišćenja, izrada holkera ukoliko nije drugdje specificirano).</t>
  </si>
  <si>
    <r>
      <rPr>
        <b/>
        <sz val="10"/>
        <rFont val="Arial"/>
        <family val="2"/>
        <charset val="238"/>
      </rPr>
      <t xml:space="preserve">Dobava i izvedba hidroizolacije mokrog čvora - sanitarija </t>
    </r>
    <r>
      <rPr>
        <sz val="10"/>
        <rFont val="Arial"/>
        <family val="2"/>
        <charset val="238"/>
      </rPr>
      <t>polimer cementnom hidroizolacijom. Postava na prethodno zaglađenu i očišćenu površinu, prema uputama proizvođača do pune funkcionalnosti. Obračun po m2 zida i poda.</t>
    </r>
  </si>
  <si>
    <t>pod</t>
  </si>
  <si>
    <t>zid</t>
  </si>
  <si>
    <r>
      <rPr>
        <b/>
        <sz val="10"/>
        <rFont val="Arial"/>
        <family val="2"/>
        <charset val="238"/>
      </rPr>
      <t xml:space="preserve">Dobava i izvedba hidroizolacije mokrog čvora - sanitarija </t>
    </r>
    <r>
      <rPr>
        <sz val="10"/>
        <rFont val="Arial"/>
        <family val="2"/>
        <charset val="238"/>
      </rPr>
      <t>PE folije koja se postavlja na dašćanu oplatu prije izvedbe cementnog estriha. Postava prema uputama proizvođača do pune funkcionalnosti. Obračun po m2 poda.</t>
    </r>
  </si>
  <si>
    <t>IZOLATERSKI RADOVI  UKUPNO:</t>
  </si>
  <si>
    <t xml:space="preserve">KERAMIČARSKI RADOVI </t>
  </si>
  <si>
    <r>
      <rPr>
        <b/>
        <sz val="10"/>
        <rFont val="Arial"/>
        <family val="2"/>
        <charset val="238"/>
      </rPr>
      <t xml:space="preserve">Dobava i postavljanje unutarnjih podnih keramičkih pločica po izboru investitora u sanitarije. </t>
    </r>
    <r>
      <rPr>
        <sz val="10"/>
        <rFont val="Arial"/>
        <family val="2"/>
        <charset val="238"/>
      </rPr>
      <t>U cijenu uračunati sve potrebne tipske dijelove, materijal i montažu, ljepilo te masu za fugiranje.</t>
    </r>
  </si>
  <si>
    <r>
      <rPr>
        <b/>
        <sz val="10"/>
        <rFont val="Arial"/>
        <family val="2"/>
        <charset val="238"/>
      </rPr>
      <t xml:space="preserve">Dobava i postavljanje unutarnjih zidnih keramičkih pločica. </t>
    </r>
    <r>
      <rPr>
        <sz val="10"/>
        <rFont val="Arial"/>
        <family val="2"/>
        <charset val="238"/>
      </rPr>
      <t>U cijenu uračunati sve potrebne tipske dijelove, materijal i montažu, ljepilo te masu za fugiranje.</t>
    </r>
  </si>
  <si>
    <t>KERAMIČARSKI RADOVI 
 UKUPNO:</t>
  </si>
  <si>
    <t>V.</t>
  </si>
  <si>
    <t>GIPSKARTONSKI I SOBOSLIKARSKI</t>
  </si>
  <si>
    <r>
      <rPr>
        <b/>
        <sz val="10"/>
        <rFont val="Arial"/>
        <family val="2"/>
        <charset val="238"/>
      </rPr>
      <t xml:space="preserve">Dobava i montaža unutarnjeg pregradnog gipskartonskog zida </t>
    </r>
    <r>
      <rPr>
        <sz val="10"/>
        <rFont val="Arial"/>
        <family val="2"/>
        <charset val="238"/>
      </rPr>
      <t>ukupne debljine 12 cm. Gipskartonski zid izvodi se kao dvostrana obloga gipsanim pločama, na pocinčanoj podkonstrukciji s ispunom od kamene vune. U cijenu uračunati sve potrebne tipske dijelove, materijal i montažu, te završnu obradu i bojanje.</t>
    </r>
  </si>
  <si>
    <t>klasičan zid</t>
  </si>
  <si>
    <t>vodootporni zid</t>
  </si>
  <si>
    <r>
      <rPr>
        <b/>
        <sz val="10"/>
        <rFont val="Arial"/>
        <family val="2"/>
        <charset val="238"/>
      </rPr>
      <t xml:space="preserve">Dobava i montaža obloge postojećih nosvih zidova gipskartonskim pločama </t>
    </r>
    <r>
      <rPr>
        <sz val="10"/>
        <rFont val="Arial"/>
        <family val="2"/>
        <charset val="238"/>
      </rPr>
      <t>ukupne debljine do 5 cm. Gipskartonska obloga izvodi se gipsanim pločama, na pocinčanoj podkonstrukciji s ispunom od kamene vune. U cijenu uračunati sve potrebne tipske dijelove, materijal i montažu, te završnu obradu i bojanje.</t>
    </r>
  </si>
  <si>
    <r>
      <rPr>
        <b/>
        <sz val="10"/>
        <rFont val="Arial"/>
        <family val="2"/>
        <charset val="238"/>
      </rPr>
      <t>Dobava i montaža spuštenog stropa od gipskartonskih ploča.</t>
    </r>
    <r>
      <rPr>
        <sz val="10"/>
        <rFont val="Arial"/>
        <family val="2"/>
        <charset val="238"/>
      </rPr>
      <t xml:space="preserve"> Gipskartonski strop izvodi se gipsanim pločama, ovješen na pocinčanoj podkonstrukciji pričvršćenoj na postojeću drvenu konstrukciju kosog krova. Strop se postavlja na visini od 2,85 m od poda. U cijenu uračunati sve potrebne tipske dijelove, materijal i montažu, te završnu obradu i bojanje.</t>
    </r>
  </si>
  <si>
    <t>GIPSKARTONSKI I SOBOSLIKARSKI 
 UKUPNO:</t>
  </si>
  <si>
    <t>VI.</t>
  </si>
  <si>
    <t>PODOPOLAGAČKI RADOVI</t>
  </si>
  <si>
    <r>
      <rPr>
        <b/>
        <sz val="10"/>
        <rFont val="Arial"/>
        <family val="2"/>
        <charset val="238"/>
      </rPr>
      <t xml:space="preserve">Dobava i montaža daščane oplate. </t>
    </r>
    <r>
      <rPr>
        <sz val="10"/>
        <rFont val="Arial"/>
        <family val="2"/>
        <charset val="238"/>
      </rPr>
      <t>Daske debljine 3 cm polažu se na postojeću međukatnu drvenu konstrukciju - grede na međusobnom rasponu 65 cm. Daske se polažu čavlanjem na postojeću drvenu konstrukciju. U cijenu uračunati sve potrebne tipske dijelove, materijal i montažu, te završnu obradu premaz zaštitnom bojom protiv crvotočina.</t>
    </r>
  </si>
  <si>
    <r>
      <rPr>
        <b/>
        <sz val="10"/>
        <rFont val="Arial"/>
        <family val="2"/>
        <charset val="238"/>
      </rPr>
      <t xml:space="preserve">Dobava i montaža OSB ploča debljine 12 mm. </t>
    </r>
    <r>
      <rPr>
        <sz val="10"/>
        <rFont val="Arial"/>
        <family val="2"/>
        <charset val="238"/>
      </rPr>
      <t>OSB ploče se postavljaju na daščanu oplatu kao podloga za postavljenje laminata. U cijenu uračunati sve potrebne tipske dijelove, materijal i montažu, te završnu obradu premaz zaštitnom bojom protiv crvotočina.</t>
    </r>
  </si>
  <si>
    <r>
      <rPr>
        <b/>
        <sz val="10"/>
        <rFont val="Arial"/>
        <family val="2"/>
        <charset val="238"/>
      </rPr>
      <t>Dobava i montaža laminata po izboru investitora.</t>
    </r>
    <r>
      <rPr>
        <sz val="10"/>
        <rFont val="Arial"/>
        <family val="2"/>
        <charset val="238"/>
      </rPr>
      <t xml:space="preserve"> Laminat debljine 12 mm postavlja se na podlogu od OSB ploča na koju je potrebno postaviti podlogu za izolaciju XPS 2,2 mm. U cijenu uračunati sve potrebne tipske dijelove, materijal i montažu, te rubne lajsne.</t>
    </r>
  </si>
  <si>
    <t>laminat</t>
  </si>
  <si>
    <t>rubne lajsne</t>
  </si>
  <si>
    <t>PODOPOLAGAČKI RADOVI
 UKUPNO:</t>
  </si>
  <si>
    <r>
      <rPr>
        <b/>
        <sz val="10"/>
        <rFont val="Arial"/>
        <family val="2"/>
        <charset val="238"/>
      </rPr>
      <t>Izrada instalacije vodovoda i odvodnje, sav potreban materijal i rad.</t>
    </r>
    <r>
      <rPr>
        <sz val="10"/>
        <rFont val="Arial"/>
        <family val="2"/>
        <charset val="238"/>
      </rPr>
      <t xml:space="preserve"> Izvodi se jedan komplet sanitarija: 1 wc školjka, 1 pisoar, 1 umivaonik. Potrebno je izvesti instalacije za navedene sanitarne uređaje - cijevi za dovod vode i odvodnju. Postojeća instalacija na koju je moguće izvršiti priključak nalazi se na katu ispod - prizemlje. Procijenjena potrebna dužina cijevi: 5-9 m.</t>
    </r>
  </si>
  <si>
    <t>paušal</t>
  </si>
  <si>
    <r>
      <rPr>
        <b/>
        <sz val="10"/>
        <rFont val="Arial"/>
        <family val="2"/>
        <charset val="238"/>
      </rPr>
      <t xml:space="preserve">Dobava i ugradnja sanitarnih elemenata. </t>
    </r>
    <r>
      <rPr>
        <sz val="10"/>
        <rFont val="Arial"/>
        <family val="2"/>
        <charset val="238"/>
      </rPr>
      <t>U cijenu uračunati montažu i sve porebne materijale i elemente za ugradnju.</t>
    </r>
  </si>
  <si>
    <t>WC školjka konzolna</t>
  </si>
  <si>
    <t>kom</t>
  </si>
  <si>
    <t>umivaonik</t>
  </si>
  <si>
    <t>tuš kada</t>
  </si>
  <si>
    <t>tuš kabina</t>
  </si>
  <si>
    <r>
      <rPr>
        <b/>
        <sz val="10"/>
        <rFont val="Arial"/>
        <family val="2"/>
        <charset val="238"/>
      </rPr>
      <t>Dobava i ugradnja slavina.</t>
    </r>
    <r>
      <rPr>
        <sz val="10"/>
        <rFont val="Arial"/>
        <family val="2"/>
        <charset val="238"/>
      </rPr>
      <t xml:space="preserve"> U cijenu uračunati montažu i sve porebne materijale i elemente za ugradnju.</t>
    </r>
  </si>
  <si>
    <t>tuš</t>
  </si>
  <si>
    <r>
      <rPr>
        <b/>
        <sz val="10"/>
        <rFont val="Arial"/>
        <family val="2"/>
        <charset val="238"/>
      </rPr>
      <t>Dobava i ugradnja geberita za konzolnu montažu na zidu.</t>
    </r>
    <r>
      <rPr>
        <sz val="10"/>
        <rFont val="Arial"/>
        <family val="2"/>
        <charset val="238"/>
      </rPr>
      <t xml:space="preserve"> U cijenu uračunati montažu i sve porebne materijale i elemente za ugradnju.</t>
    </r>
  </si>
  <si>
    <t>tipka</t>
  </si>
  <si>
    <r>
      <rPr>
        <b/>
        <sz val="10"/>
        <rFont val="Arial"/>
        <family val="2"/>
        <charset val="238"/>
      </rPr>
      <t>Dobava i ugradnja električnog bojlera 50l.</t>
    </r>
    <r>
      <rPr>
        <sz val="10"/>
        <rFont val="Arial"/>
        <family val="2"/>
        <charset val="238"/>
      </rPr>
      <t xml:space="preserve"> Nadžbukni bojler kapaciteta 50 l montira se u prostor kupaonice. Zahtjevana minimalna učinkovitost C. U cijenu uračunati montažu i sve porebne materijale i elemente za ugradnju.</t>
    </r>
  </si>
  <si>
    <t>VODOINSTALATERSKI RADOVI
 UKUPNO:</t>
  </si>
  <si>
    <t>IX.</t>
  </si>
  <si>
    <r>
      <rPr>
        <b/>
        <sz val="10"/>
        <rFont val="Arial"/>
        <family val="2"/>
        <charset val="238"/>
      </rPr>
      <t xml:space="preserve">Dobava i montaža unutarnjih drvenih vrata - medijapan. </t>
    </r>
    <r>
      <rPr>
        <sz val="10"/>
        <rFont val="Arial"/>
        <family val="2"/>
        <charset val="238"/>
      </rPr>
      <t>Unutarnja vrata izvode se kao puna drvena, glatka, od kvalitetnog mediapana s ispunom. U cijenu uračunati sve potrebne tipske dijelove, dovratnike, materijal i montažu, te završnu obradu špaleta.</t>
    </r>
  </si>
  <si>
    <t>UNUTARNJA ULAZNA VRATA 90/225</t>
  </si>
  <si>
    <t>SOBNA VRATA 90/210</t>
  </si>
  <si>
    <t>VRATA POMOĆNIH PROSTORIJA 70/210</t>
  </si>
  <si>
    <r>
      <rPr>
        <b/>
        <sz val="10"/>
        <rFont val="Arial"/>
        <family val="2"/>
        <charset val="238"/>
      </rPr>
      <t xml:space="preserve">Dobava i montaža dvokrilnih drvenih prozora. </t>
    </r>
    <r>
      <rPr>
        <sz val="10"/>
        <rFont val="Arial"/>
        <family val="2"/>
        <charset val="238"/>
      </rPr>
      <t>Drvene prozore s dvostrukim iso-staklom potrebno je izvesti po uzoru  na potojeće. U cijenu uračunati sve potrebne tipske dijelove, materijal i montažu, te završnu obradu premaz zaštitnom bojom protiv crvotočina.</t>
    </r>
  </si>
  <si>
    <t>95/150</t>
  </si>
  <si>
    <t>NAPOMENE</t>
  </si>
  <si>
    <t>U stavkama su obuhvaćeni sljedeći radovi i materijal:</t>
  </si>
  <si>
    <t>-</t>
  </si>
  <si>
    <t>Dobava, ugradnja u razdjelnike i spajanje sve potrebne i specificirane opreme.</t>
  </si>
  <si>
    <t>Izrada i doprema razdjelnika na gradilište.</t>
  </si>
  <si>
    <t>Montaža (ugradnja, prigradnja, poluugradnja) razdjelnika na objektu, te spajanje svih glavnih i razvodnih vodova na razdjelnik.</t>
  </si>
  <si>
    <t>Razdjelnik sa vratima i odgovarajućom bravom, te po potrebi sa otvorom prekrivenim pleksiglasom za očitanje brojila.</t>
  </si>
  <si>
    <t>Ugraditi potrebne uvodnice, stezaljke, oznake, natpisne pločice.</t>
  </si>
  <si>
    <t>Izvesti kompletno ožičenje razdjelnika.</t>
  </si>
  <si>
    <t>Postaviti oznake na krajeve vodiča (kod stezaljki) .</t>
  </si>
  <si>
    <t>Svi razdjelnici i paneli moraju imati sabirnicu nule i sabirnicu zemlje. Pod jednu stezaljku smije se postaviti samo jedan vodič.</t>
  </si>
  <si>
    <t>Automatski osigurači (zaštitne sklopke) moraju biti za rasklopne struje minimalno Ik3=16kA.</t>
  </si>
  <si>
    <t>Rastalni osigurači moraju imati rastalne uloške tipa gL i gG. Na njima mora biti oznaka tipa, nazivna struja, nazivni napon i ime proizvođača.</t>
  </si>
  <si>
    <t>Automatski osigurači moraju imati karakteristiku okidanja B ili C (vidi shemu).</t>
  </si>
  <si>
    <t>Vrstu elemenata birati tako da se mogu montirati na DIN nosač, da su modularni širine modula 17,5mm. Vidljivi dio elemenata mora biti visine kao automatski osigurač (45mm).</t>
  </si>
  <si>
    <t>Koristiti prvenstveno proizvode firmi koje imaju razvijen kompletan modularni sistem elemenata za montažu na DIN-nosač kao što su npr. "MERLIN GERIN", “SCHRACK”, "LEGRAND", "MOELLER", "GEWISS",  "SIEMENS", ''VIMAR'').</t>
  </si>
  <si>
    <t>Razdjelnik na gradilište mora biti dopremljen sa zaštitom (najlonsko-kartonska ambalaža).</t>
  </si>
  <si>
    <t>Kod ugradnje, razdjelnik zaštititi tako da se ne ošteti kod žbukanja i farbanja zida.</t>
  </si>
  <si>
    <t>Uz razdjelnik treba biti izdan protokol o ispitivanju proizvođača, a u skladu sa hrvatskim propisima.</t>
  </si>
  <si>
    <t>Uz razdjelnik isporučiti shemu izvedenog stanja. Shemu postaviti u zaštitnu vrećicu u odgovarajuću pregradu unutar razdjelnika.</t>
  </si>
  <si>
    <t>Razdjelnik mora imati ime proizvođača, tvornički broj i oznaku prema nacrtima iz projektne dokumentacije.</t>
  </si>
  <si>
    <t>Natpisne pločice sa trajno ugraviranim natpisom.</t>
  </si>
  <si>
    <t>NAPAJANJE I GLAVNI RAZVOD:</t>
  </si>
  <si>
    <t>Dobava i polaganje kabela vrše se na način definiran ovim projektom.</t>
  </si>
  <si>
    <t>Za višežilne kabele koristiti boje izolacije žila prema hrvatskim normama.</t>
  </si>
  <si>
    <t>Stavkama uz kabele obuhvaćena je dobava, polaganje i spajanje kabela, komplet s odgovarajućim razvodnim i montažnim kutijama.</t>
  </si>
  <si>
    <t>Kod nadžuknog polaganja kabela stavkama je obuhvaćena dobava i postavljanje obujmica, tipli, razvodnih kutija.vijaka i OG</t>
  </si>
  <si>
    <t>Kod podžbuknog polaganja kabela stavkama je obuhvaćeno dubljenje žlijeba i otvora za razvodne kutije u zidu, proboj zidove i ostala građevinska pripomoć.</t>
  </si>
  <si>
    <t>Kod izvođenja el.instalacije u montažnim pregradnim zidovima i stropovima (gips, drvo,metal) instalaciju izvoditi obavezno u samogasivim savitljivim PVC instalacijskim cijevima, a koristiti posebne montažne i razvodne kutije za montažu u pregrade.</t>
  </si>
  <si>
    <t>U jediničnu cijenu kabela uračunati iskop šliceva u postojećim zidovima i podu, sav sitan spojni materijal (gips, čavliće, plastične razvodne kutije i slično).</t>
  </si>
  <si>
    <t xml:space="preserve">Prije početka radova, a nakon definiranja aktivne opreme, obavezno izraditi izvedbeni elektrotehnički projekt, a na temelju njega i korigirani troškovnik koji će biti podloga za narudžbu radova i opreme, </t>
  </si>
  <si>
    <t>Radi pravilnijeg popunavanja troškovnika obavezno pregledati predmetni prostor</t>
  </si>
  <si>
    <t>INSTALACIJA GLAVNOG ELEKTROENERGETSKOG RAZVODA</t>
  </si>
  <si>
    <t>NAPOMENE:</t>
  </si>
  <si>
    <t>Uz svaki razvodni ormar isporučiti shemu izvedenog stanja. Shemu postaviti u zaštitnu vrećicu u odgovarajuću pregradu, ali svakako unutar razvodnog ormara.</t>
  </si>
  <si>
    <t>Sve pristupačne dijelove pod naponom unutar razvodnog ormara prekriti izolacijskom pločom, te označiti sve elemente.</t>
  </si>
  <si>
    <t>Izvođač će u slučaju nastanka oštećenja opreme tijekom montaže, istu zamijeniti novom, a sve na vlastiti trošak.</t>
  </si>
  <si>
    <t>Ožičenje svakog razvodnog ormara mora biti izvedeno u potpunosti.</t>
  </si>
  <si>
    <t>Kod svakog elementa u svim razvodnim ormarima postaviti naljepnicu određenog strujnog kruga s osnovnim podacima namjene. Postojeće naljepnice je potrebno zamijeniti novima.</t>
  </si>
  <si>
    <t xml:space="preserve"> RAZVODNI ORMAR  - +RO</t>
  </si>
  <si>
    <t>Isporučiti i montirati u prethodno položene cijevi sljedeće napojne vodove za napajanje razdjelnika:</t>
  </si>
  <si>
    <r>
      <rPr>
        <sz val="8"/>
        <rFont val="Arial"/>
        <family val="2"/>
        <charset val="238"/>
      </rPr>
      <t xml:space="preserve">Dobava ugradnog metalnog plastificiranog ormara, </t>
    </r>
    <r>
      <rPr>
        <b/>
        <sz val="8"/>
        <rFont val="Arial"/>
        <family val="2"/>
        <charset val="238"/>
      </rPr>
      <t>+RO</t>
    </r>
    <r>
      <rPr>
        <sz val="8"/>
        <rFont val="Arial"/>
        <family val="2"/>
        <charset val="238"/>
      </rPr>
      <t>, te nabava, isporuka i montaža kompletnog materijala.</t>
    </r>
  </si>
  <si>
    <t xml:space="preserve">Ormar treba biti izveden kao zidni ormar u IP65 zaštiti,  s tropolnim sabirničkim razvodom za niže navedenu opremu. Ostaviti 30% prostora u svrhu proširenja strujnih krugova. </t>
  </si>
  <si>
    <t>Izvedba ormara mora zadovoljavati uvjete II klase zaštite od električnog udara, kao i odgovarajuću zaštitu od neizravnog dodira.</t>
  </si>
  <si>
    <t>Sve pristupačne dijelove pod naponom prekriti izolacijskom pločom, te označiti sve elemente.</t>
  </si>
  <si>
    <r>
      <rPr>
        <sz val="8"/>
        <rFont val="Arial"/>
        <family val="2"/>
        <charset val="238"/>
      </rPr>
      <t xml:space="preserve">U novopredviđeni </t>
    </r>
    <r>
      <rPr>
        <b/>
        <sz val="8"/>
        <rFont val="Arial"/>
        <family val="2"/>
        <charset val="238"/>
      </rPr>
      <t>+RO</t>
    </r>
    <r>
      <rPr>
        <sz val="8"/>
        <rFont val="Arial"/>
        <family val="2"/>
        <charset val="238"/>
      </rPr>
      <t xml:space="preserve"> ugraditi slijedeću opremu:</t>
    </r>
  </si>
  <si>
    <t>glavna sklopka sa svojstvima prekidača, 2P, 32 A</t>
  </si>
  <si>
    <t>minijaturni zaštitni prekidač, 1C20 A, 1P</t>
  </si>
  <si>
    <t>minijaturni zaštitni prekidač, 1C16 A, 1P</t>
  </si>
  <si>
    <t>minijaturni zaštitni prekidač, 1C10 A, 1P</t>
  </si>
  <si>
    <t>RCD 40/0,3 A, 2P</t>
  </si>
  <si>
    <t>ugradnja i spajanje elemenata, sabirnice i nosači sabirnica, ožičenje, stezaljke, plastične kanalice, DIN nosači, plastične uvodnice, označavanje, funkcionalno ispitivanje prije isporuke, atesti, ispitni protokoli, korisnička dokumentacija</t>
  </si>
  <si>
    <t xml:space="preserve">ormar - ovisno o veličini </t>
  </si>
  <si>
    <t>KOMPLET:</t>
  </si>
  <si>
    <t>UKUPNO:</t>
  </si>
  <si>
    <t>ELEKTROINSTALACIJE RASVJETE</t>
  </si>
  <si>
    <t>Sve ugrađene svjetiljke, u svim prostorijama moraju biti od dolje navedenih proizvođača. Također svi pomoćni materijali vezano za ugradnju svjetiljki trebaju biti od proizvođača konkretne svjetiljke.</t>
  </si>
  <si>
    <t>Montaža i spajanje svjetiljke s odgovarajućim izvorom svjetlosti, potrebnim priborom, priključnim materijalom i elementima. Za ugradne svjetiljke stavka obuhvaća i izrezivanje rupa u stropu za ugradnju.</t>
  </si>
  <si>
    <t>POPIS RASVJETE</t>
  </si>
  <si>
    <t>Samo montaža bez dobave</t>
  </si>
  <si>
    <t xml:space="preserve">Stropna  svjetiljka </t>
  </si>
  <si>
    <t>Stropna  svjetiljka IP55</t>
  </si>
  <si>
    <t>Zidna  svjetiljka IP55</t>
  </si>
  <si>
    <t>INSTALACIJSKI PRIBOR (Sklopke, senzori)</t>
  </si>
  <si>
    <t>Nabava, isporuka, montaža u zid i spajanje podžbuknog instalacijskog pribora, komplet sa svim potrebnim radovima:</t>
  </si>
  <si>
    <t xml:space="preserve">Sklopka obična, 10A, 230V, 1M, zajedno s nosačem </t>
  </si>
  <si>
    <t>Sklopka izmjenična, 10A, 230V, 1M, zajedno s nosačem</t>
  </si>
  <si>
    <t>Sklopka križna, 10A, 230V, 1M, zajedno s nosačem</t>
  </si>
  <si>
    <t xml:space="preserve"> </t>
  </si>
  <si>
    <t>Okvir i ukrasna maska, M2</t>
  </si>
  <si>
    <t>Okvir i ukrasna maska, M3</t>
  </si>
  <si>
    <t>Okvir i ukrasna maska, M4</t>
  </si>
  <si>
    <t>Okvir i ukrasna maska, M6</t>
  </si>
  <si>
    <t>P/Ž kutija, M2</t>
  </si>
  <si>
    <t>P/Ž kutija, M3</t>
  </si>
  <si>
    <t>P/Ž kutija, M4</t>
  </si>
  <si>
    <t>P/Ž kutija, M6</t>
  </si>
  <si>
    <t>E3.</t>
  </si>
  <si>
    <t>ELEKTROINSTALACIJA UTIČNICA I TEHNOLOŠKIH PRIKLJUČAKA</t>
  </si>
  <si>
    <t>količine kabela u stavkama koje uključuju izradu kabelskih izvoda definirane su u stavci br. 6 ovog troškovnika</t>
  </si>
  <si>
    <t>Nabava, isporuka, montaža u zid ili namještaj, spajanje podžbuknog instalacijskog pribora,  komplet sa svim potrebnim radovima:</t>
  </si>
  <si>
    <t>3.1.</t>
  </si>
  <si>
    <t>Jednofazna utičnica, 16A, 250V</t>
  </si>
  <si>
    <t>3.2.</t>
  </si>
  <si>
    <t>Jednofazna utičnica, 16A, 250V, sa zaštitnim poklopcem, u IP55 izvedbi</t>
  </si>
  <si>
    <t>3.3.</t>
  </si>
  <si>
    <t>Nosač, okvir, ukrasna maska, M2</t>
  </si>
  <si>
    <t>3.4.</t>
  </si>
  <si>
    <t>Nosač, okvir, ukrasna maska, M3</t>
  </si>
  <si>
    <t>3.5.</t>
  </si>
  <si>
    <t>Nosač, okvir, ukrasna maska, M4</t>
  </si>
  <si>
    <t>3.13.</t>
  </si>
  <si>
    <t>Nosač, okvir, ukrasna maska, M6</t>
  </si>
  <si>
    <t>3.7.</t>
  </si>
  <si>
    <t>Nosač, okvir, ukrasna maska, M8</t>
  </si>
  <si>
    <t>3.8.</t>
  </si>
  <si>
    <t>3.9.</t>
  </si>
  <si>
    <t>3.10.</t>
  </si>
  <si>
    <t>3.11.</t>
  </si>
  <si>
    <t>3.12.</t>
  </si>
  <si>
    <t>P/Ž kutija, M8</t>
  </si>
  <si>
    <t>Spajanje sljedeće opreme, bez dobave samo za rad:</t>
  </si>
  <si>
    <t>3.13a</t>
  </si>
  <si>
    <t>Vanjska jedinica klima sustava</t>
  </si>
  <si>
    <t>Unutarnja jedinica klima sustava</t>
  </si>
  <si>
    <t>3.13b</t>
  </si>
  <si>
    <t>Električni radijator - ljestve</t>
  </si>
  <si>
    <t>3.13c</t>
  </si>
  <si>
    <t>Štednjak, napa</t>
  </si>
  <si>
    <t>3.13d</t>
  </si>
  <si>
    <t>Pećnica</t>
  </si>
  <si>
    <t>3.13e</t>
  </si>
  <si>
    <t>PTV (BOJLER 80l)</t>
  </si>
  <si>
    <t>3.13f</t>
  </si>
  <si>
    <t>Hladnjak</t>
  </si>
  <si>
    <t>E4.</t>
  </si>
  <si>
    <t>ELEKTRONIČKA KOMUNIKACIJSKA MREŽA (EKM) I ANTENSKI SUSTAV</t>
  </si>
  <si>
    <t>4.1.</t>
  </si>
  <si>
    <t>Dobava,ugradnja priključnice RJ-45 Cat6. u jednostrukom okviru</t>
  </si>
  <si>
    <t>4.2.</t>
  </si>
  <si>
    <t>Dobava,ugradnja antenske TV+SAT priključnice u jednostrukom okviru</t>
  </si>
  <si>
    <t>4.3.</t>
  </si>
  <si>
    <t>Dobava i ugradnja koaksialnog/antenskog kabela 75Ohm</t>
  </si>
  <si>
    <t>m</t>
  </si>
  <si>
    <t>20</t>
  </si>
  <si>
    <t>4.4.</t>
  </si>
  <si>
    <t xml:space="preserve">Dobava i polaganje kabela UTP cat. 6 u već postavljene instalacijske cijevi. </t>
  </si>
  <si>
    <t>15</t>
  </si>
  <si>
    <t>4.5.</t>
  </si>
  <si>
    <t>Dobava i ugradnja sljedećih instalacijskih cijevi komplet s montažnim materijalom:</t>
  </si>
  <si>
    <t>CS cijev promjera 16mm</t>
  </si>
  <si>
    <t>12</t>
  </si>
  <si>
    <t>4.6.</t>
  </si>
  <si>
    <t>Spajanje kabela slabe struje na priključnicama kripmanjem, lemljenjem i sl.</t>
  </si>
  <si>
    <t>kompl</t>
  </si>
  <si>
    <t>4.7.</t>
  </si>
  <si>
    <t>Sitni spojni i montažni materijal</t>
  </si>
  <si>
    <t>E5.</t>
  </si>
  <si>
    <t>ELEKTRIČNI VODOVI, KABELSKI KANALI I ZAŠTITNE CIJEVI</t>
  </si>
  <si>
    <t>Vodovi se polažu u skladu s projektom.</t>
  </si>
  <si>
    <t>Prije narudžbe pojedinih tipova vodova, obavezno izvršiti stvarnu izmjeru dužina na gradilištu.</t>
  </si>
  <si>
    <t>Obvezno je pridržavati se pravila obilježavanja kabelskih žila u skladu s HRN -normama.</t>
  </si>
  <si>
    <t>Vodovi, uključujući sitni materijal i pribor, polažu se  u horizontalne kabelske police, u kanale ili u samogasive cijevi, a u manjem opsegu, na uzlazne trase.</t>
  </si>
  <si>
    <t>Ako se vodovi nastavljaju ili granaju, u cijeni su uključene potrebne podžbukne i nadžbukne razvodne kutije i ostali pribor.</t>
  </si>
  <si>
    <t>Dobava i polaganje sljedećih kabela u kabelske kanalice ili odgovarajuće zaštitne cijevi, uključivo plastične kutije, ovjesni pribor i sl.:</t>
  </si>
  <si>
    <t>5.1.</t>
  </si>
  <si>
    <t>NYM-J 3x1,5 mm²</t>
  </si>
  <si>
    <t>5.2.</t>
  </si>
  <si>
    <t>NYM-J 3x2,5 mm²</t>
  </si>
  <si>
    <t>5.3.</t>
  </si>
  <si>
    <t>NYM-J 3x4 mm²</t>
  </si>
  <si>
    <t>5.4.</t>
  </si>
  <si>
    <t>NYM-J 4x10 mm²</t>
  </si>
  <si>
    <t>5.5.</t>
  </si>
  <si>
    <t>NYM-J 5x2,5 mm²</t>
  </si>
  <si>
    <t>5.6.</t>
  </si>
  <si>
    <t>NYM-J 5x6 mm²</t>
  </si>
  <si>
    <t>5.7.</t>
  </si>
  <si>
    <t xml:space="preserve"> NYY-J 3x2,5 mm²</t>
  </si>
  <si>
    <t>5.8.</t>
  </si>
  <si>
    <t xml:space="preserve"> NYY-J 5x2,5 mm²</t>
  </si>
  <si>
    <t>5.9.</t>
  </si>
  <si>
    <t xml:space="preserve"> NYY-J 5x10 mm²</t>
  </si>
  <si>
    <t>5.10.</t>
  </si>
  <si>
    <t>H03VV-F 4x0,75 mm²  klimaši-termostati</t>
  </si>
  <si>
    <t xml:space="preserve">Dobava i podžbukno polaganje instalacijskih PVC rebrastih samogasivih cijevi </t>
  </si>
  <si>
    <t>5.11.</t>
  </si>
  <si>
    <t>CS 40mm</t>
  </si>
  <si>
    <t>5.12.</t>
  </si>
  <si>
    <t>CS 25mm</t>
  </si>
  <si>
    <t>E6.</t>
  </si>
  <si>
    <t>6.1.</t>
  </si>
  <si>
    <t>6.2.</t>
  </si>
  <si>
    <t>6.3.</t>
  </si>
  <si>
    <t>6.4.</t>
  </si>
  <si>
    <t>6.5.</t>
  </si>
  <si>
    <t>ISPITIVANJA I DOKUMENTACIJA</t>
  </si>
  <si>
    <t>Ispitivanje, mjerenje, izdavanje atesta i izvještaja elektroinstalacije jake i slabe struje od strane ovlaštene tvrtke.</t>
  </si>
  <si>
    <t>Izrada dokaznica mjera izvedenog stanja po fazama gradnje u elektronskom i papirnatom obliku, radi obračuna radova i kontrole količine ugrađenog materijala.</t>
  </si>
  <si>
    <t>Izrada projekta izvedenog stanja elektroinstalacija jake i slabe struje od strane ovlaštenog inženjera elektrotehnike. Projekt predati u 2 primjerka.</t>
  </si>
  <si>
    <t xml:space="preserve">Projektantski nadzor, predviđena tri izlaska na gradilište </t>
  </si>
  <si>
    <t>Provedba energetskog pregleda i izrada energetskog izvješća i certifikata od strane ovlaštenog inženjera. Certifikat i izvješće predati u 2 primjerka.</t>
  </si>
  <si>
    <t>7.</t>
  </si>
  <si>
    <t>REKAPITULACIJA TROŠKOVNIKA ELEKTROTEHNIČKIH RADOVA</t>
  </si>
  <si>
    <t>GLAVNI ELEKTROENERGETSKI RAZVOD</t>
  </si>
  <si>
    <t>ELEKTROINSTALACIJA RASVJETE</t>
  </si>
  <si>
    <t>ISPITIVANJE I DOKUMENTACIJA</t>
  </si>
  <si>
    <t>SVEUKUPNO:</t>
  </si>
  <si>
    <t>E1.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</si>
  <si>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</si>
  <si>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</si>
  <si>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</si>
  <si>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</si>
  <si>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</si>
  <si>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</si>
  <si>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</si>
  <si>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</si>
  <si>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E2.</t>
  </si>
  <si>
    <t>2.1.</t>
  </si>
  <si>
    <t>2.1.1.</t>
  </si>
  <si>
    <t>2.1.2.</t>
  </si>
  <si>
    <t>2.1.3.</t>
  </si>
  <si>
    <t xml:space="preserve">2.2. 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</si>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</sst>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k_n_-;\-* #,##0.00\ _k_n_-;_-* &quot;-&quot;??\ _k_n_-;_-@_-"/>
    <numFmt numFmtId="165" formatCode="#,##0.00\ &quot;kn&quot;"/>
    <numFmt numFmtId="166" formatCode="_-* #,##0.00&quot; kn&quot;_-;\-* #,##0.00&quot; kn&quot;_-;_-* \-??&quot; kn&quot;_-;_-@_-"/>
    <numFmt numFmtId="167" formatCode="#,##0.00\ ;[Red]\-#,##0.00\ "/>
    <numFmt numFmtId="168" formatCode="#,##0.00\ [$EUR]"/>
    <numFmt numFmtId="169" formatCode="#,##0.00_ ;[Red]\-#,##0.00\ "/>
    <numFmt numFmtId="170" formatCode="#,##0.00&quot; kn&quot;"/>
    <numFmt numFmtId="171" formatCode="[$€-2]\ #,##0.00"/>
    <numFmt numFmtId="172" formatCode="0.00;[Red]0.00"/>
    <numFmt numFmtId="173" formatCode="0;[Red]0"/>
    <numFmt numFmtId="174" formatCode="###,##0.00"/>
    <numFmt numFmtId="175" formatCode="#,##0.00\ _k_n"/>
  </numFmts>
  <fonts count="35">
    <font>
      <sz val="11"/>
      <color indexed="8"/>
      <name val="Calibri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name val="HRHelvetica"/>
      <charset val="238"/>
    </font>
    <font>
      <sz val="11"/>
      <color indexed="8"/>
      <name val="Calibri"/>
      <family val="2"/>
      <charset val="238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8"/>
      <name val="Arial Black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RO_Swiss-Normal"/>
      <charset val="238"/>
    </font>
    <font>
      <b/>
      <sz val="8"/>
      <name val="CRO_Swiss-Normal"/>
      <charset val="238"/>
    </font>
    <font>
      <u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Black"/>
      <family val="2"/>
      <charset val="238"/>
    </font>
    <font>
      <b/>
      <sz val="11"/>
      <name val="Arial"/>
      <family val="2"/>
      <charset val="238"/>
    </font>
    <font>
      <b/>
      <sz val="11"/>
      <name val="CRO_Swiss-Normal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MS Sans Serif"/>
      <charset val="134"/>
    </font>
    <font>
      <sz val="8"/>
      <name val="Arial Black"/>
      <family val="2"/>
      <charset val="238"/>
    </font>
    <font>
      <b/>
      <sz val="8"/>
      <name val="Times New Roman CE"/>
      <charset val="134"/>
    </font>
    <font>
      <sz val="8"/>
      <color theme="1"/>
      <name val="Arial"/>
      <family val="2"/>
      <charset val="238"/>
    </font>
    <font>
      <b/>
      <sz val="10"/>
      <name val="Times New Roman CE"/>
      <charset val="134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7">
    <xf numFmtId="0" fontId="0" fillId="0" borderId="0"/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12" fillId="0" borderId="0"/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horizontal="left" vertical="top"/>
    </xf>
    <xf numFmtId="0" fontId="10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</cellStyleXfs>
  <cellXfs count="3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1" xfId="9" applyFont="1" applyBorder="1" applyAlignment="1">
      <alignment horizontal="right" vertical="top"/>
    </xf>
    <xf numFmtId="0" fontId="4" fillId="0" borderId="2" xfId="9" applyFont="1" applyBorder="1">
      <alignment horizontal="left" vertical="top"/>
    </xf>
    <xf numFmtId="0" fontId="1" fillId="0" borderId="2" xfId="9" applyFont="1" applyBorder="1" applyAlignment="1">
      <alignment horizontal="right"/>
    </xf>
    <xf numFmtId="4" fontId="1" fillId="0" borderId="2" xfId="0" applyNumberFormat="1" applyFont="1" applyBorder="1"/>
    <xf numFmtId="165" fontId="1" fillId="0" borderId="2" xfId="0" applyNumberFormat="1" applyFont="1" applyBorder="1"/>
    <xf numFmtId="166" fontId="1" fillId="0" borderId="3" xfId="0" applyNumberFormat="1" applyFont="1" applyBorder="1"/>
    <xf numFmtId="0" fontId="4" fillId="0" borderId="0" xfId="9" applyFont="1" applyAlignment="1">
      <alignment horizontal="right" vertical="top"/>
    </xf>
    <xf numFmtId="0" fontId="4" fillId="0" borderId="0" xfId="9" applyFont="1">
      <alignment horizontal="left" vertical="top"/>
    </xf>
    <xf numFmtId="0" fontId="1" fillId="0" borderId="0" xfId="9" applyFont="1" applyAlignment="1">
      <alignment horizontal="right"/>
    </xf>
    <xf numFmtId="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4" fillId="0" borderId="0" xfId="39" applyFont="1" applyAlignment="1">
      <alignment horizontal="right" vertical="top"/>
    </xf>
    <xf numFmtId="0" fontId="4" fillId="0" borderId="0" xfId="39" applyFont="1">
      <alignment horizontal="left" vertical="top"/>
    </xf>
    <xf numFmtId="0" fontId="4" fillId="0" borderId="0" xfId="39" applyFont="1" applyAlignment="1">
      <alignment horizontal="left" vertical="top" wrapText="1"/>
    </xf>
    <xf numFmtId="0" fontId="1" fillId="0" borderId="0" xfId="39" applyFont="1" applyAlignment="1">
      <alignment horizontal="right"/>
    </xf>
    <xf numFmtId="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9" applyFont="1" applyAlignment="1">
      <alignment horizontal="justify" vertical="top" wrapText="1"/>
    </xf>
    <xf numFmtId="0" fontId="3" fillId="0" borderId="0" xfId="9" applyFont="1" applyAlignment="1">
      <alignment horizontal="right" vertical="top"/>
    </xf>
    <xf numFmtId="49" fontId="4" fillId="0" borderId="0" xfId="9" applyNumberFormat="1" applyFont="1" applyAlignment="1">
      <alignment horizontal="right" vertical="top"/>
    </xf>
    <xf numFmtId="49" fontId="4" fillId="0" borderId="0" xfId="9" applyNumberFormat="1" applyFont="1">
      <alignment horizontal="left" vertical="top"/>
    </xf>
    <xf numFmtId="0" fontId="1" fillId="0" borderId="0" xfId="44" applyAlignment="1">
      <alignment horizontal="justify" vertical="top" wrapText="1"/>
    </xf>
    <xf numFmtId="0" fontId="1" fillId="0" borderId="0" xfId="9" applyFont="1" applyAlignment="1">
      <alignment horizontal="right" vertical="top"/>
    </xf>
    <xf numFmtId="168" fontId="1" fillId="0" borderId="0" xfId="0" applyNumberFormat="1" applyFont="1"/>
    <xf numFmtId="0" fontId="3" fillId="0" borderId="0" xfId="9" applyFont="1" applyAlignment="1">
      <alignment horizontal="right" wrapText="1"/>
    </xf>
    <xf numFmtId="0" fontId="1" fillId="0" borderId="0" xfId="9" applyFont="1" applyAlignment="1">
      <alignment horizontal="justify" vertical="top" wrapText="1"/>
    </xf>
    <xf numFmtId="49" fontId="4" fillId="0" borderId="1" xfId="9" applyNumberFormat="1" applyFont="1" applyBorder="1" applyAlignment="1">
      <alignment horizontal="right" vertical="top"/>
    </xf>
    <xf numFmtId="49" fontId="4" fillId="0" borderId="2" xfId="9" applyNumberFormat="1" applyFont="1" applyBorder="1">
      <alignment horizontal="left" vertical="top"/>
    </xf>
    <xf numFmtId="0" fontId="4" fillId="0" borderId="2" xfId="9" applyFont="1" applyBorder="1" applyAlignment="1">
      <alignment horizontal="left" vertical="top" wrapText="1"/>
    </xf>
    <xf numFmtId="0" fontId="4" fillId="0" borderId="2" xfId="9" applyFont="1" applyBorder="1" applyAlignment="1">
      <alignment horizontal="right"/>
    </xf>
    <xf numFmtId="4" fontId="4" fillId="0" borderId="2" xfId="0" applyNumberFormat="1" applyFont="1" applyBorder="1"/>
    <xf numFmtId="165" fontId="4" fillId="0" borderId="2" xfId="0" applyNumberFormat="1" applyFont="1" applyBorder="1"/>
    <xf numFmtId="168" fontId="4" fillId="0" borderId="3" xfId="0" applyNumberFormat="1" applyFont="1" applyBorder="1"/>
    <xf numFmtId="49" fontId="1" fillId="0" borderId="0" xfId="9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2" fillId="0" borderId="0" xfId="9" applyFont="1">
      <alignment horizontal="left" vertical="top"/>
    </xf>
    <xf numFmtId="0" fontId="1" fillId="0" borderId="0" xfId="9" applyFont="1" applyAlignment="1">
      <alignment horizontal="right" wrapText="1"/>
    </xf>
    <xf numFmtId="0" fontId="2" fillId="0" borderId="0" xfId="9" applyFont="1" applyAlignment="1">
      <alignment horizontal="right" vertical="top"/>
    </xf>
    <xf numFmtId="0" fontId="2" fillId="0" borderId="0" xfId="44" applyFont="1" applyAlignment="1">
      <alignment horizontal="left" vertical="top" wrapText="1"/>
    </xf>
    <xf numFmtId="0" fontId="3" fillId="0" borderId="0" xfId="44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49" fontId="1" fillId="0" borderId="0" xfId="0" applyNumberFormat="1" applyFont="1" applyAlignment="1">
      <alignment horizontal="justify" vertical="top" wrapText="1"/>
    </xf>
    <xf numFmtId="2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justify"/>
    </xf>
    <xf numFmtId="170" fontId="1" fillId="0" borderId="0" xfId="0" applyNumberFormat="1" applyFont="1" applyAlignment="1">
      <alignment horizontal="right"/>
    </xf>
    <xf numFmtId="49" fontId="4" fillId="0" borderId="0" xfId="39" applyNumberFormat="1" applyFont="1" applyAlignment="1">
      <alignment horizontal="left" vertical="top" wrapText="1"/>
    </xf>
    <xf numFmtId="49" fontId="1" fillId="0" borderId="0" xfId="9" applyNumberFormat="1" applyFont="1" applyAlignment="1">
      <alignment horizontal="justify" wrapText="1"/>
    </xf>
    <xf numFmtId="0" fontId="3" fillId="0" borderId="0" xfId="0" applyFont="1" applyAlignment="1">
      <alignment horizontal="right" vertical="top"/>
    </xf>
    <xf numFmtId="49" fontId="3" fillId="0" borderId="0" xfId="9" applyNumberFormat="1" applyFont="1" applyAlignment="1">
      <alignment horizontal="justify" wrapText="1"/>
    </xf>
    <xf numFmtId="2" fontId="3" fillId="0" borderId="0" xfId="0" applyNumberFormat="1" applyFont="1"/>
    <xf numFmtId="49" fontId="2" fillId="0" borderId="0" xfId="9" applyNumberFormat="1" applyFont="1">
      <alignment horizontal="left" vertical="top"/>
    </xf>
    <xf numFmtId="49" fontId="3" fillId="0" borderId="0" xfId="9" applyNumberFormat="1" applyFont="1" applyAlignment="1">
      <alignment horizontal="justify" vertical="top" wrapText="1"/>
    </xf>
    <xf numFmtId="49" fontId="4" fillId="0" borderId="4" xfId="9" applyNumberFormat="1" applyFont="1" applyBorder="1" applyAlignment="1">
      <alignment horizontal="left" wrapText="1"/>
    </xf>
    <xf numFmtId="4" fontId="4" fillId="0" borderId="4" xfId="0" applyNumberFormat="1" applyFont="1" applyBorder="1"/>
    <xf numFmtId="168" fontId="4" fillId="0" borderId="5" xfId="0" applyNumberFormat="1" applyFont="1" applyBorder="1"/>
    <xf numFmtId="49" fontId="2" fillId="0" borderId="0" xfId="9" applyNumberFormat="1" applyFont="1" applyAlignment="1">
      <alignment horizontal="right" vertical="top"/>
    </xf>
    <xf numFmtId="0" fontId="4" fillId="0" borderId="1" xfId="8" applyFont="1" applyBorder="1">
      <alignment horizontal="left" vertical="top"/>
    </xf>
    <xf numFmtId="0" fontId="4" fillId="0" borderId="2" xfId="8" applyFont="1" applyBorder="1">
      <alignment horizontal="left" vertical="top"/>
    </xf>
    <xf numFmtId="0" fontId="4" fillId="0" borderId="2" xfId="8" applyFont="1" applyBorder="1" applyAlignment="1">
      <alignment horizontal="left" vertical="top" wrapText="1"/>
    </xf>
    <xf numFmtId="0" fontId="1" fillId="0" borderId="2" xfId="8" applyFont="1" applyBorder="1" applyAlignment="1">
      <alignment horizontal="right"/>
    </xf>
    <xf numFmtId="0" fontId="4" fillId="0" borderId="0" xfId="8" applyFont="1">
      <alignment horizontal="left" vertical="top"/>
    </xf>
    <xf numFmtId="0" fontId="4" fillId="0" borderId="0" xfId="8" applyFont="1" applyAlignment="1">
      <alignment horizontal="left" vertical="top" wrapText="1"/>
    </xf>
    <xf numFmtId="0" fontId="1" fillId="0" borderId="0" xfId="8" applyFont="1" applyAlignment="1">
      <alignment horizontal="right"/>
    </xf>
    <xf numFmtId="0" fontId="4" fillId="0" borderId="0" xfId="0" applyFont="1" applyAlignment="1">
      <alignment horizontal="justify" vertical="top" wrapText="1"/>
    </xf>
    <xf numFmtId="0" fontId="4" fillId="0" borderId="0" xfId="8" applyFont="1" applyAlignment="1">
      <alignment horizontal="left" vertical="top" readingOrder="1"/>
    </xf>
    <xf numFmtId="0" fontId="4" fillId="0" borderId="0" xfId="8" applyFont="1" applyAlignment="1">
      <alignment horizontal="left" vertical="top" wrapText="1" readingOrder="1"/>
    </xf>
    <xf numFmtId="0" fontId="1" fillId="0" borderId="0" xfId="8" applyFont="1" applyAlignment="1">
      <alignment horizontal="left" vertical="top" wrapText="1"/>
    </xf>
    <xf numFmtId="0" fontId="1" fillId="0" borderId="0" xfId="45" applyFont="1" applyAlignment="1">
      <alignment horizontal="left" wrapText="1"/>
    </xf>
    <xf numFmtId="49" fontId="4" fillId="0" borderId="1" xfId="8" applyNumberFormat="1" applyFont="1" applyBorder="1">
      <alignment horizontal="left" vertical="top"/>
    </xf>
    <xf numFmtId="49" fontId="4" fillId="0" borderId="2" xfId="8" applyNumberFormat="1" applyFont="1" applyBorder="1">
      <alignment horizontal="left" vertical="top"/>
    </xf>
    <xf numFmtId="0" fontId="4" fillId="0" borderId="2" xfId="8" applyFont="1" applyBorder="1" applyAlignment="1">
      <alignment horizontal="right"/>
    </xf>
    <xf numFmtId="168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49" fontId="2" fillId="0" borderId="0" xfId="39" applyNumberFormat="1" applyFont="1" applyAlignment="1">
      <alignment horizontal="right" vertical="top" wrapText="1"/>
    </xf>
    <xf numFmtId="49" fontId="2" fillId="0" borderId="0" xfId="39" applyNumberFormat="1" applyFont="1" applyAlignment="1">
      <alignment horizontal="left" vertical="top" wrapText="1"/>
    </xf>
    <xf numFmtId="49" fontId="3" fillId="0" borderId="0" xfId="39" applyNumberFormat="1" applyFont="1" applyAlignment="1">
      <alignment horizontal="justify" vertical="top" wrapText="1"/>
    </xf>
    <xf numFmtId="0" fontId="3" fillId="0" borderId="0" xfId="39" applyFont="1" applyAlignment="1">
      <alignment horizontal="right"/>
    </xf>
    <xf numFmtId="0" fontId="4" fillId="0" borderId="1" xfId="45" applyFont="1" applyBorder="1" applyAlignment="1">
      <alignment horizontal="right" vertical="top" wrapText="1"/>
    </xf>
    <xf numFmtId="0" fontId="4" fillId="0" borderId="2" xfId="45" applyFont="1" applyBorder="1" applyAlignment="1">
      <alignment horizontal="left" vertical="top" wrapText="1"/>
    </xf>
    <xf numFmtId="49" fontId="4" fillId="0" borderId="2" xfId="45" applyNumberFormat="1" applyFont="1" applyBorder="1" applyAlignment="1">
      <alignment horizontal="left" vertical="top" wrapText="1"/>
    </xf>
    <xf numFmtId="0" fontId="1" fillId="0" borderId="2" xfId="45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170" fontId="1" fillId="0" borderId="2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4" fillId="0" borderId="0" xfId="45" applyFont="1" applyAlignment="1">
      <alignment horizontal="right" vertical="top" wrapText="1"/>
    </xf>
    <xf numFmtId="0" fontId="4" fillId="0" borderId="0" xfId="45" applyFont="1" applyAlignment="1">
      <alignment horizontal="left" vertical="top" wrapText="1"/>
    </xf>
    <xf numFmtId="49" fontId="4" fillId="0" borderId="0" xfId="45" applyNumberFormat="1" applyFont="1" applyAlignment="1">
      <alignment horizontal="left" vertical="top" wrapText="1"/>
    </xf>
    <xf numFmtId="0" fontId="1" fillId="0" borderId="0" xfId="45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168" fontId="1" fillId="0" borderId="0" xfId="0" applyNumberFormat="1" applyFont="1" applyAlignment="1">
      <alignment horizontal="right"/>
    </xf>
    <xf numFmtId="0" fontId="2" fillId="0" borderId="0" xfId="45" applyFont="1" applyAlignment="1">
      <alignment horizontal="right" vertical="top" wrapText="1"/>
    </xf>
    <xf numFmtId="49" fontId="3" fillId="0" borderId="0" xfId="45" applyNumberFormat="1" applyFont="1" applyAlignment="1">
      <alignment horizontal="left" wrapText="1"/>
    </xf>
    <xf numFmtId="49" fontId="1" fillId="0" borderId="0" xfId="45" applyNumberFormat="1" applyFont="1" applyAlignment="1">
      <alignment horizontal="left" wrapText="1"/>
    </xf>
    <xf numFmtId="0" fontId="4" fillId="0" borderId="6" xfId="45" applyFont="1" applyBorder="1" applyAlignment="1">
      <alignment horizontal="right" vertical="top" wrapText="1"/>
    </xf>
    <xf numFmtId="49" fontId="4" fillId="0" borderId="7" xfId="45" applyNumberFormat="1" applyFont="1" applyBorder="1" applyAlignment="1">
      <alignment horizontal="left" vertical="top" wrapText="1"/>
    </xf>
    <xf numFmtId="0" fontId="4" fillId="0" borderId="7" xfId="45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170" fontId="4" fillId="0" borderId="7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49" fontId="3" fillId="0" borderId="0" xfId="45" applyNumberFormat="1" applyFont="1" applyAlignment="1">
      <alignment horizontal="justify" wrapText="1"/>
    </xf>
    <xf numFmtId="0" fontId="3" fillId="0" borderId="0" xfId="45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/>
    <xf numFmtId="170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0" xfId="0" applyFont="1"/>
    <xf numFmtId="170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8" xfId="0" applyFont="1" applyBorder="1" applyAlignment="1">
      <alignment horizontal="left" vertical="top"/>
    </xf>
    <xf numFmtId="0" fontId="6" fillId="0" borderId="10" xfId="0" applyFont="1" applyBorder="1"/>
    <xf numFmtId="0" fontId="6" fillId="0" borderId="0" xfId="0" applyFont="1" applyAlignment="1">
      <alignment vertical="center"/>
    </xf>
    <xf numFmtId="170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5" fillId="0" borderId="12" xfId="0" applyFont="1" applyBorder="1"/>
    <xf numFmtId="0" fontId="7" fillId="0" borderId="0" xfId="0" applyFont="1"/>
    <xf numFmtId="0" fontId="8" fillId="0" borderId="0" xfId="0" applyFont="1"/>
    <xf numFmtId="0" fontId="6" fillId="0" borderId="13" xfId="0" applyFont="1" applyBorder="1"/>
    <xf numFmtId="0" fontId="7" fillId="0" borderId="7" xfId="0" applyFont="1" applyBorder="1"/>
    <xf numFmtId="170" fontId="6" fillId="0" borderId="7" xfId="0" applyNumberFormat="1" applyFont="1" applyBorder="1" applyAlignment="1">
      <alignment horizontal="right"/>
    </xf>
    <xf numFmtId="0" fontId="8" fillId="0" borderId="14" xfId="0" applyFont="1" applyBorder="1"/>
    <xf numFmtId="171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8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left"/>
    </xf>
    <xf numFmtId="0" fontId="7" fillId="0" borderId="2" xfId="0" applyFont="1" applyBorder="1"/>
    <xf numFmtId="4" fontId="7" fillId="0" borderId="2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left"/>
    </xf>
    <xf numFmtId="0" fontId="13" fillId="0" borderId="0" xfId="0" applyFont="1"/>
    <xf numFmtId="168" fontId="14" fillId="0" borderId="0" xfId="0" applyNumberFormat="1" applyFont="1" applyAlignment="1">
      <alignment horizontal="right"/>
    </xf>
    <xf numFmtId="168" fontId="14" fillId="0" borderId="0" xfId="0" applyNumberFormat="1" applyFont="1"/>
    <xf numFmtId="168" fontId="13" fillId="0" borderId="2" xfId="0" applyNumberFormat="1" applyFont="1" applyBorder="1" applyAlignment="1">
      <alignment horizontal="right"/>
    </xf>
    <xf numFmtId="49" fontId="4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wrapText="1"/>
    </xf>
    <xf numFmtId="49" fontId="16" fillId="0" borderId="0" xfId="53" applyNumberFormat="1" applyFont="1" applyAlignment="1">
      <alignment horizontal="left" vertical="center"/>
    </xf>
    <xf numFmtId="49" fontId="16" fillId="0" borderId="0" xfId="53" applyNumberFormat="1" applyFont="1" applyAlignment="1">
      <alignment horizontal="center" vertical="center"/>
    </xf>
    <xf numFmtId="0" fontId="17" fillId="0" borderId="0" xfId="53" applyFont="1" applyAlignment="1">
      <alignment horizontal="justify" vertical="center" wrapText="1"/>
    </xf>
    <xf numFmtId="0" fontId="16" fillId="0" borderId="0" xfId="53" applyFont="1" applyAlignment="1">
      <alignment horizontal="justify" vertical="center" wrapText="1"/>
    </xf>
    <xf numFmtId="49" fontId="17" fillId="0" borderId="0" xfId="0" applyNumberFormat="1" applyFont="1" applyAlignment="1">
      <alignment horizontal="center" vertical="center"/>
    </xf>
    <xf numFmtId="49" fontId="16" fillId="0" borderId="0" xfId="46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49" fontId="16" fillId="0" borderId="0" xfId="0" applyNumberFormat="1" applyFont="1" applyAlignment="1">
      <alignment horizontal="justify" vertical="top"/>
    </xf>
    <xf numFmtId="49" fontId="16" fillId="0" borderId="0" xfId="0" applyNumberFormat="1" applyFont="1" applyAlignment="1">
      <alignment horizontal="justify" vertical="top" wrapText="1"/>
    </xf>
    <xf numFmtId="49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64" fontId="16" fillId="0" borderId="0" xfId="52" applyFont="1" applyAlignment="1">
      <alignment horizontal="center" vertical="center"/>
    </xf>
    <xf numFmtId="49" fontId="17" fillId="0" borderId="0" xfId="0" applyNumberFormat="1" applyFont="1" applyAlignment="1" applyProtection="1">
      <alignment horizontal="justify" vertical="top" wrapText="1"/>
      <protection locked="0"/>
    </xf>
    <xf numFmtId="1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9" fontId="20" fillId="0" borderId="0" xfId="0" applyNumberFormat="1" applyFont="1" applyAlignment="1" applyProtection="1">
      <alignment horizontal="justify" vertical="top" wrapText="1"/>
      <protection locked="0"/>
    </xf>
    <xf numFmtId="49" fontId="16" fillId="0" borderId="0" xfId="0" applyNumberFormat="1" applyFont="1" applyAlignment="1" applyProtection="1">
      <alignment horizontal="justify" vertical="top" wrapText="1"/>
      <protection locked="0"/>
    </xf>
    <xf numFmtId="0" fontId="17" fillId="0" borderId="0" xfId="9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72" fontId="16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1" fontId="16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justify" vertical="top" wrapText="1"/>
    </xf>
    <xf numFmtId="0" fontId="17" fillId="0" borderId="15" xfId="0" applyFont="1" applyBorder="1" applyAlignment="1">
      <alignment horizontal="right" vertical="top" wrapText="1"/>
    </xf>
    <xf numFmtId="0" fontId="17" fillId="0" borderId="15" xfId="0" applyFont="1" applyBorder="1" applyAlignment="1">
      <alignment horizontal="center" wrapText="1"/>
    </xf>
    <xf numFmtId="173" fontId="17" fillId="0" borderId="15" xfId="0" applyNumberFormat="1" applyFont="1" applyBorder="1" applyAlignment="1">
      <alignment horizontal="center" vertical="center" wrapText="1"/>
    </xf>
    <xf numFmtId="174" fontId="16" fillId="0" borderId="15" xfId="53" applyNumberFormat="1" applyFont="1" applyBorder="1" applyAlignment="1">
      <alignment horizontal="center" vertical="center"/>
    </xf>
    <xf numFmtId="174" fontId="16" fillId="0" borderId="16" xfId="53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173" fontId="17" fillId="0" borderId="0" xfId="0" applyNumberFormat="1" applyFont="1" applyBorder="1" applyAlignment="1">
      <alignment horizontal="center" vertical="center" wrapText="1"/>
    </xf>
    <xf numFmtId="174" fontId="16" fillId="0" borderId="0" xfId="53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64" fontId="17" fillId="0" borderId="0" xfId="52" applyFont="1" applyAlignment="1">
      <alignment horizontal="center" vertical="center"/>
    </xf>
    <xf numFmtId="4" fontId="17" fillId="0" borderId="0" xfId="52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175" fontId="26" fillId="0" borderId="0" xfId="0" applyNumberFormat="1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 vertical="top" wrapText="1"/>
    </xf>
    <xf numFmtId="1" fontId="26" fillId="0" borderId="0" xfId="0" applyNumberFormat="1" applyFont="1" applyAlignment="1">
      <alignment horizontal="center" vertical="center"/>
    </xf>
    <xf numFmtId="175" fontId="26" fillId="0" borderId="0" xfId="0" applyNumberFormat="1" applyFont="1" applyAlignment="1">
      <alignment horizontal="center" vertical="center" wrapText="1"/>
    </xf>
    <xf numFmtId="49" fontId="27" fillId="0" borderId="0" xfId="0" applyNumberFormat="1" applyFont="1" applyBorder="1" applyAlignment="1" applyProtection="1">
      <alignment horizontal="justify" vertical="top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28" fillId="0" borderId="0" xfId="0" applyFont="1"/>
    <xf numFmtId="0" fontId="27" fillId="0" borderId="0" xfId="0" applyFont="1" applyAlignment="1">
      <alignment horizontal="center" vertical="center"/>
    </xf>
    <xf numFmtId="4" fontId="27" fillId="0" borderId="0" xfId="46" applyNumberFormat="1" applyFont="1" applyFill="1" applyBorder="1" applyAlignment="1">
      <alignment horizontal="center" vertical="center"/>
    </xf>
    <xf numFmtId="174" fontId="27" fillId="0" borderId="0" xfId="53" applyNumberFormat="1" applyFont="1" applyFill="1" applyBorder="1" applyAlignment="1">
      <alignment horizontal="center" vertical="center"/>
    </xf>
    <xf numFmtId="49" fontId="27" fillId="0" borderId="0" xfId="0" applyNumberFormat="1" applyFont="1" applyAlignment="1" applyProtection="1">
      <alignment horizontal="justify" vertical="top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27" fillId="0" borderId="0" xfId="0" applyNumberFormat="1" applyFont="1" applyAlignment="1" applyProtection="1">
      <alignment horizontal="left" vertical="center" wrapText="1"/>
      <protection locked="0"/>
    </xf>
    <xf numFmtId="49" fontId="27" fillId="0" borderId="0" xfId="0" applyNumberFormat="1" applyFont="1" applyAlignment="1" applyProtection="1">
      <alignment horizontal="center" vertical="center" wrapText="1"/>
      <protection locked="0"/>
    </xf>
    <xf numFmtId="2" fontId="27" fillId="0" borderId="0" xfId="0" applyNumberFormat="1" applyFont="1" applyAlignment="1">
      <alignment horizontal="center" vertical="center"/>
    </xf>
    <xf numFmtId="175" fontId="16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 applyProtection="1">
      <alignment horizontal="justify" vertical="top" wrapText="1"/>
      <protection locked="0"/>
    </xf>
    <xf numFmtId="49" fontId="27" fillId="0" borderId="0" xfId="0" applyNumberFormat="1" applyFont="1" applyBorder="1" applyAlignment="1">
      <alignment horizontal="justify" vertical="top" wrapText="1"/>
    </xf>
    <xf numFmtId="4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justify" vertical="top" wrapText="1"/>
    </xf>
    <xf numFmtId="49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164" fontId="17" fillId="0" borderId="17" xfId="52" applyFont="1" applyBorder="1" applyAlignment="1">
      <alignment horizontal="center" vertical="center"/>
    </xf>
    <xf numFmtId="4" fontId="17" fillId="0" borderId="17" xfId="52" applyNumberFormat="1" applyFont="1" applyBorder="1" applyAlignment="1">
      <alignment horizontal="center" vertical="center"/>
    </xf>
    <xf numFmtId="49" fontId="15" fillId="3" borderId="18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top"/>
    </xf>
    <xf numFmtId="49" fontId="21" fillId="0" borderId="0" xfId="0" applyNumberFormat="1" applyFont="1" applyAlignment="1" applyProtection="1">
      <alignment horizontal="justify" vertical="top" wrapText="1"/>
      <protection locked="0"/>
    </xf>
    <xf numFmtId="0" fontId="27" fillId="0" borderId="0" xfId="0" applyFont="1" applyAlignment="1">
      <alignment horizontal="center" wrapText="1"/>
    </xf>
    <xf numFmtId="1" fontId="27" fillId="0" borderId="0" xfId="0" applyNumberFormat="1" applyFont="1" applyAlignment="1">
      <alignment wrapText="1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 vertical="top"/>
    </xf>
    <xf numFmtId="1" fontId="26" fillId="0" borderId="0" xfId="0" applyNumberFormat="1" applyFont="1"/>
    <xf numFmtId="49" fontId="17" fillId="0" borderId="0" xfId="0" applyNumberFormat="1" applyFont="1" applyFill="1" applyAlignment="1">
      <alignment horizontal="center" vertical="top"/>
    </xf>
    <xf numFmtId="49" fontId="27" fillId="2" borderId="19" xfId="0" applyNumberFormat="1" applyFont="1" applyFill="1" applyBorder="1" applyAlignment="1">
      <alignment horizontal="justify" vertical="top" wrapText="1"/>
    </xf>
    <xf numFmtId="49" fontId="27" fillId="0" borderId="19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/>
    </xf>
    <xf numFmtId="175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49" fontId="27" fillId="0" borderId="0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justify" vertical="top" wrapText="1"/>
    </xf>
    <xf numFmtId="49" fontId="27" fillId="0" borderId="0" xfId="0" applyNumberFormat="1" applyFont="1" applyAlignment="1">
      <alignment horizontal="center" vertical="top"/>
    </xf>
    <xf numFmtId="49" fontId="27" fillId="0" borderId="0" xfId="0" applyNumberFormat="1" applyFont="1" applyAlignment="1">
      <alignment horizontal="justify" vertical="top" wrapText="1"/>
    </xf>
    <xf numFmtId="49" fontId="27" fillId="0" borderId="0" xfId="0" applyNumberFormat="1" applyFont="1" applyAlignment="1">
      <alignment horizontal="center" wrapText="1"/>
    </xf>
    <xf numFmtId="174" fontId="27" fillId="0" borderId="0" xfId="53" applyNumberFormat="1" applyFont="1" applyAlignment="1">
      <alignment horizontal="center" vertical="center"/>
    </xf>
    <xf numFmtId="49" fontId="16" fillId="0" borderId="17" xfId="0" applyNumberFormat="1" applyFont="1" applyBorder="1" applyAlignment="1">
      <alignment horizontal="center" vertical="top"/>
    </xf>
    <xf numFmtId="49" fontId="21" fillId="0" borderId="17" xfId="0" applyNumberFormat="1" applyFont="1" applyBorder="1" applyAlignment="1" applyProtection="1">
      <alignment horizontal="justify" vertical="top" wrapText="1"/>
      <protection locked="0"/>
    </xf>
    <xf numFmtId="0" fontId="30" fillId="0" borderId="17" xfId="0" applyFont="1" applyBorder="1" applyAlignment="1">
      <alignment horizontal="center"/>
    </xf>
    <xf numFmtId="1" fontId="17" fillId="0" borderId="17" xfId="0" applyNumberFormat="1" applyFont="1" applyBorder="1"/>
    <xf numFmtId="49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6" fillId="0" borderId="0" xfId="52" applyNumberFormat="1" applyFont="1" applyBorder="1" applyAlignment="1">
      <alignment horizontal="center" vertical="center"/>
    </xf>
    <xf numFmtId="0" fontId="25" fillId="0" borderId="0" xfId="55" applyFont="1" applyAlignment="1">
      <alignment horizontal="left" vertical="top" wrapText="1"/>
    </xf>
    <xf numFmtId="49" fontId="27" fillId="0" borderId="0" xfId="0" applyNumberFormat="1" applyFont="1" applyAlignment="1">
      <alignment horizontal="center" vertical="center"/>
    </xf>
    <xf numFmtId="0" fontId="26" fillId="0" borderId="0" xfId="55" applyFont="1" applyAlignment="1">
      <alignment horizontal="left" vertical="top" wrapText="1"/>
    </xf>
    <xf numFmtId="49" fontId="27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16" fillId="0" borderId="0" xfId="53" applyFont="1" applyAlignment="1">
      <alignment vertical="top" wrapTex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174" fontId="16" fillId="0" borderId="0" xfId="56" applyNumberFormat="1" applyFont="1" applyAlignment="1">
      <alignment horizontal="center" vertical="center"/>
    </xf>
    <xf numFmtId="0" fontId="27" fillId="0" borderId="0" xfId="0" applyFont="1" applyFill="1" applyAlignment="1">
      <alignment horizontal="justify" vertical="center" wrapText="1"/>
    </xf>
    <xf numFmtId="0" fontId="27" fillId="0" borderId="0" xfId="0" applyFont="1" applyFill="1" applyAlignment="1">
      <alignment horizontal="center" vertical="center"/>
    </xf>
    <xf numFmtId="4" fontId="27" fillId="0" borderId="0" xfId="46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top" wrapText="1"/>
    </xf>
    <xf numFmtId="49" fontId="16" fillId="0" borderId="0" xfId="0" applyNumberFormat="1" applyFont="1" applyFill="1" applyAlignment="1">
      <alignment horizontal="justify" vertical="top" wrapText="1"/>
    </xf>
    <xf numFmtId="49" fontId="16" fillId="0" borderId="0" xfId="0" applyNumberFormat="1" applyFont="1" applyFill="1" applyAlignment="1">
      <alignment horizontal="center" vertical="center" wrapText="1"/>
    </xf>
    <xf numFmtId="49" fontId="17" fillId="0" borderId="17" xfId="0" applyNumberFormat="1" applyFont="1" applyBorder="1" applyAlignment="1" applyProtection="1">
      <alignment horizontal="justify" vertical="top" wrapText="1"/>
      <protection locked="0"/>
    </xf>
    <xf numFmtId="0" fontId="16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9" fontId="17" fillId="0" borderId="0" xfId="0" applyNumberFormat="1" applyFont="1" applyAlignment="1" applyProtection="1">
      <alignment horizontal="justify" vertical="top"/>
      <protection locked="0"/>
    </xf>
    <xf numFmtId="2" fontId="16" fillId="0" borderId="0" xfId="52" applyNumberFormat="1" applyFont="1" applyAlignment="1">
      <alignment horizontal="center" vertical="center"/>
    </xf>
    <xf numFmtId="49" fontId="20" fillId="0" borderId="0" xfId="0" applyNumberFormat="1" applyFont="1" applyAlignment="1" applyProtection="1">
      <alignment horizontal="justify" vertical="top"/>
      <protection locked="0"/>
    </xf>
    <xf numFmtId="49" fontId="16" fillId="0" borderId="0" xfId="0" applyNumberFormat="1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49" fontId="27" fillId="0" borderId="0" xfId="0" applyNumberFormat="1" applyFont="1" applyAlignment="1">
      <alignment vertical="top" wrapText="1"/>
    </xf>
    <xf numFmtId="164" fontId="27" fillId="0" borderId="0" xfId="52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top"/>
    </xf>
    <xf numFmtId="49" fontId="17" fillId="0" borderId="17" xfId="0" applyNumberFormat="1" applyFont="1" applyBorder="1" applyAlignment="1" applyProtection="1">
      <alignment horizontal="justify" vertical="top"/>
      <protection locked="0"/>
    </xf>
    <xf numFmtId="0" fontId="17" fillId="0" borderId="17" xfId="0" applyFont="1" applyBorder="1" applyAlignment="1">
      <alignment horizontal="center" vertical="center"/>
    </xf>
    <xf numFmtId="0" fontId="16" fillId="0" borderId="0" xfId="53" applyFont="1" applyAlignment="1">
      <alignment horizontal="center" vertical="top"/>
    </xf>
    <xf numFmtId="49" fontId="16" fillId="0" borderId="0" xfId="53" applyNumberFormat="1" applyFont="1" applyAlignment="1">
      <alignment horizontal="left" vertical="top"/>
    </xf>
    <xf numFmtId="0" fontId="27" fillId="0" borderId="0" xfId="0" applyFont="1" applyAlignment="1">
      <alignment horizontal="center"/>
    </xf>
    <xf numFmtId="0" fontId="16" fillId="0" borderId="0" xfId="53" applyFont="1"/>
    <xf numFmtId="0" fontId="27" fillId="0" borderId="17" xfId="0" applyFont="1" applyBorder="1" applyAlignment="1">
      <alignment horizontal="center"/>
    </xf>
    <xf numFmtId="4" fontId="27" fillId="0" borderId="0" xfId="0" applyNumberFormat="1" applyFont="1" applyAlignment="1">
      <alignment horizontal="right"/>
    </xf>
    <xf numFmtId="3" fontId="16" fillId="0" borderId="0" xfId="53" applyNumberFormat="1" applyFont="1" applyAlignment="1">
      <alignment vertical="top"/>
    </xf>
    <xf numFmtId="3" fontId="16" fillId="0" borderId="0" xfId="53" applyNumberFormat="1" applyFont="1" applyAlignment="1">
      <alignment horizontal="center" vertical="top"/>
    </xf>
    <xf numFmtId="4" fontId="27" fillId="0" borderId="17" xfId="0" applyNumberFormat="1" applyFont="1" applyBorder="1" applyAlignment="1">
      <alignment horizontal="right"/>
    </xf>
    <xf numFmtId="0" fontId="16" fillId="0" borderId="0" xfId="0" applyFont="1"/>
    <xf numFmtId="174" fontId="16" fillId="0" borderId="0" xfId="53" applyNumberFormat="1" applyFont="1" applyAlignment="1">
      <alignment vertical="top"/>
    </xf>
    <xf numFmtId="174" fontId="16" fillId="0" borderId="0" xfId="53" applyNumberFormat="1" applyFont="1" applyAlignment="1">
      <alignment horizontal="center" vertical="top" wrapText="1"/>
    </xf>
    <xf numFmtId="174" fontId="16" fillId="0" borderId="0" xfId="53" applyNumberFormat="1" applyFont="1" applyAlignment="1">
      <alignment vertical="center"/>
    </xf>
    <xf numFmtId="164" fontId="17" fillId="0" borderId="17" xfId="52" applyFont="1" applyBorder="1" applyAlignment="1">
      <alignment horizontal="right"/>
    </xf>
    <xf numFmtId="2" fontId="16" fillId="0" borderId="0" xfId="52" applyNumberFormat="1" applyFont="1"/>
    <xf numFmtId="4" fontId="17" fillId="0" borderId="17" xfId="52" applyNumberFormat="1" applyFont="1" applyBorder="1"/>
    <xf numFmtId="49" fontId="15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49" fontId="34" fillId="0" borderId="0" xfId="0" applyNumberFormat="1" applyFont="1"/>
    <xf numFmtId="49" fontId="16" fillId="0" borderId="0" xfId="0" applyNumberFormat="1" applyFont="1" applyBorder="1" applyAlignment="1" applyProtection="1">
      <alignment horizontal="justify" vertical="top"/>
      <protection locked="0"/>
    </xf>
    <xf numFmtId="0" fontId="17" fillId="0" borderId="0" xfId="0" applyFont="1" applyAlignment="1">
      <alignment horizontal="center" vertical="top"/>
    </xf>
    <xf numFmtId="49" fontId="17" fillId="0" borderId="0" xfId="0" applyNumberFormat="1" applyFont="1" applyBorder="1" applyAlignment="1" applyProtection="1">
      <alignment horizontal="justify" vertical="top" wrapText="1"/>
      <protection locked="0"/>
    </xf>
    <xf numFmtId="0" fontId="16" fillId="0" borderId="0" xfId="0" applyFont="1" applyAlignment="1">
      <alignment vertical="center"/>
    </xf>
    <xf numFmtId="4" fontId="16" fillId="0" borderId="0" xfId="0" applyNumberFormat="1" applyFont="1"/>
    <xf numFmtId="0" fontId="16" fillId="0" borderId="15" xfId="0" applyFont="1" applyBorder="1" applyAlignment="1">
      <alignment horizontal="center" vertical="top"/>
    </xf>
    <xf numFmtId="0" fontId="15" fillId="0" borderId="15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right" vertical="center" indent="1"/>
    </xf>
    <xf numFmtId="0" fontId="16" fillId="0" borderId="15" xfId="0" applyFont="1" applyBorder="1"/>
    <xf numFmtId="4" fontId="15" fillId="0" borderId="15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top"/>
    </xf>
    <xf numFmtId="49" fontId="16" fillId="0" borderId="0" xfId="0" applyNumberFormat="1" applyFont="1" applyBorder="1" applyAlignment="1">
      <alignment vertical="top"/>
    </xf>
    <xf numFmtId="49" fontId="0" fillId="0" borderId="0" xfId="0" applyNumberFormat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4" fillId="0" borderId="0" xfId="39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45" applyFont="1" applyAlignment="1">
      <alignment horizontal="left" vertical="top" wrapText="1"/>
    </xf>
    <xf numFmtId="0" fontId="1" fillId="0" borderId="0" xfId="45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8" applyFont="1" applyAlignment="1">
      <alignment horizontal="left" vertical="top" wrapText="1" readingOrder="1"/>
    </xf>
    <xf numFmtId="49" fontId="1" fillId="0" borderId="0" xfId="0" applyNumberFormat="1" applyFont="1" applyAlignment="1">
      <alignment horizontal="left" vertical="top" wrapText="1"/>
    </xf>
    <xf numFmtId="49" fontId="4" fillId="0" borderId="0" xfId="9" applyNumberFormat="1" applyFont="1" applyAlignment="1">
      <alignment horizontal="left" wrapText="1"/>
    </xf>
    <xf numFmtId="49" fontId="1" fillId="0" borderId="0" xfId="9" applyNumberFormat="1" applyFont="1" applyAlignment="1">
      <alignment horizontal="left" wrapText="1"/>
    </xf>
    <xf numFmtId="49" fontId="4" fillId="0" borderId="4" xfId="9" applyNumberFormat="1" applyFont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0" fontId="4" fillId="0" borderId="0" xfId="44" applyFont="1" applyAlignment="1">
      <alignment horizontal="left" vertical="top" wrapText="1"/>
    </xf>
    <xf numFmtId="0" fontId="1" fillId="0" borderId="0" xfId="44" applyAlignment="1">
      <alignment horizontal="left" vertical="top" wrapText="1"/>
    </xf>
    <xf numFmtId="0" fontId="4" fillId="0" borderId="0" xfId="9" applyFont="1" applyAlignment="1">
      <alignment horizontal="left" vertical="top" wrapText="1"/>
    </xf>
    <xf numFmtId="0" fontId="1" fillId="0" borderId="0" xfId="9" applyFont="1" applyAlignment="1">
      <alignment horizontal="left" vertical="top" wrapText="1"/>
    </xf>
    <xf numFmtId="0" fontId="16" fillId="0" borderId="0" xfId="53" applyFont="1" applyAlignment="1">
      <alignment horizontal="justify" vertical="center" wrapText="1"/>
    </xf>
    <xf numFmtId="49" fontId="15" fillId="0" borderId="0" xfId="0" applyNumberFormat="1" applyFont="1" applyAlignment="1" applyProtection="1">
      <alignment horizontal="left" vertical="top" wrapText="1"/>
      <protection locked="0"/>
    </xf>
    <xf numFmtId="0" fontId="16" fillId="0" borderId="0" xfId="53" applyFont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49" fontId="15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justify" vertical="top"/>
      <protection locked="0"/>
    </xf>
  </cellXfs>
  <cellStyles count="57">
    <cellStyle name="Excel Built-in Normal" xfId="6" xr:uid="{00000000-0005-0000-0000-000000000000}"/>
    <cellStyle name="Normal 10" xfId="7" xr:uid="{00000000-0005-0000-0000-000001000000}"/>
    <cellStyle name="Normal 11" xfId="8" xr:uid="{00000000-0005-0000-0000-000002000000}"/>
    <cellStyle name="Normal 12" xfId="9" xr:uid="{00000000-0005-0000-0000-000003000000}"/>
    <cellStyle name="Normal 13" xfId="10" xr:uid="{00000000-0005-0000-0000-000004000000}"/>
    <cellStyle name="Normal 14" xfId="11" xr:uid="{00000000-0005-0000-0000-000005000000}"/>
    <cellStyle name="Normal 15" xfId="1" xr:uid="{00000000-0005-0000-0000-000006000000}"/>
    <cellStyle name="Normal 16" xfId="12" xr:uid="{00000000-0005-0000-0000-000007000000}"/>
    <cellStyle name="Normal 17" xfId="14" xr:uid="{00000000-0005-0000-0000-000008000000}"/>
    <cellStyle name="Normal 18" xfId="16" xr:uid="{00000000-0005-0000-0000-000009000000}"/>
    <cellStyle name="Normal 19" xfId="4" xr:uid="{00000000-0005-0000-0000-00000A000000}"/>
    <cellStyle name="Normal 2" xfId="5" xr:uid="{00000000-0005-0000-0000-00000B000000}"/>
    <cellStyle name="Normal 2 13" xfId="56" xr:uid="{00000000-0005-0000-0000-00000C000000}"/>
    <cellStyle name="Normal 2 2" xfId="53" xr:uid="{00000000-0005-0000-0000-00000D000000}"/>
    <cellStyle name="Normal 2 3" xfId="55" xr:uid="{00000000-0005-0000-0000-00000E000000}"/>
    <cellStyle name="Normal 20" xfId="2" xr:uid="{00000000-0005-0000-0000-00000F000000}"/>
    <cellStyle name="Normal 21" xfId="13" xr:uid="{00000000-0005-0000-0000-000010000000}"/>
    <cellStyle name="Normal 22" xfId="15" xr:uid="{00000000-0005-0000-0000-000011000000}"/>
    <cellStyle name="Normal 23" xfId="17" xr:uid="{00000000-0005-0000-0000-000012000000}"/>
    <cellStyle name="Normal 24" xfId="3" xr:uid="{00000000-0005-0000-0000-000013000000}"/>
    <cellStyle name="Normal 25" xfId="18" xr:uid="{00000000-0005-0000-0000-000014000000}"/>
    <cellStyle name="Normal 26" xfId="20" xr:uid="{00000000-0005-0000-0000-000015000000}"/>
    <cellStyle name="Normal 27" xfId="22" xr:uid="{00000000-0005-0000-0000-000016000000}"/>
    <cellStyle name="Normal 28" xfId="24" xr:uid="{00000000-0005-0000-0000-000017000000}"/>
    <cellStyle name="Normal 29" xfId="26" xr:uid="{00000000-0005-0000-0000-000018000000}"/>
    <cellStyle name="Normal 3" xfId="28" xr:uid="{00000000-0005-0000-0000-000019000000}"/>
    <cellStyle name="Normal 30" xfId="19" xr:uid="{00000000-0005-0000-0000-00001A000000}"/>
    <cellStyle name="Normal 31" xfId="21" xr:uid="{00000000-0005-0000-0000-00001B000000}"/>
    <cellStyle name="Normal 32" xfId="23" xr:uid="{00000000-0005-0000-0000-00001C000000}"/>
    <cellStyle name="Normal 33" xfId="25" xr:uid="{00000000-0005-0000-0000-00001D000000}"/>
    <cellStyle name="Normal 34" xfId="27" xr:uid="{00000000-0005-0000-0000-00001E000000}"/>
    <cellStyle name="Normal 35" xfId="29" xr:uid="{00000000-0005-0000-0000-00001F000000}"/>
    <cellStyle name="Normal 36" xfId="31" xr:uid="{00000000-0005-0000-0000-000020000000}"/>
    <cellStyle name="Normal 37" xfId="33" xr:uid="{00000000-0005-0000-0000-000021000000}"/>
    <cellStyle name="Normal 38" xfId="35" xr:uid="{00000000-0005-0000-0000-000022000000}"/>
    <cellStyle name="Normal 39" xfId="37" xr:uid="{00000000-0005-0000-0000-000023000000}"/>
    <cellStyle name="Normal 4" xfId="39" xr:uid="{00000000-0005-0000-0000-000024000000}"/>
    <cellStyle name="Normal 40" xfId="30" xr:uid="{00000000-0005-0000-0000-000025000000}"/>
    <cellStyle name="Normal 41" xfId="32" xr:uid="{00000000-0005-0000-0000-000026000000}"/>
    <cellStyle name="Normal 42" xfId="34" xr:uid="{00000000-0005-0000-0000-000027000000}"/>
    <cellStyle name="Normal 43" xfId="36" xr:uid="{00000000-0005-0000-0000-000028000000}"/>
    <cellStyle name="Normal 44" xfId="38" xr:uid="{00000000-0005-0000-0000-000029000000}"/>
    <cellStyle name="Normal 45" xfId="40" xr:uid="{00000000-0005-0000-0000-00002A000000}"/>
    <cellStyle name="Normal 46" xfId="42" xr:uid="{00000000-0005-0000-0000-00002B000000}"/>
    <cellStyle name="Normal 47" xfId="43" xr:uid="{00000000-0005-0000-0000-00002C000000}"/>
    <cellStyle name="Normal 49" xfId="44" xr:uid="{00000000-0005-0000-0000-00002D000000}"/>
    <cellStyle name="Normal 5" xfId="45" xr:uid="{00000000-0005-0000-0000-00002E000000}"/>
    <cellStyle name="Normal 50" xfId="41" xr:uid="{00000000-0005-0000-0000-00002F000000}"/>
    <cellStyle name="Normal 6" xfId="46" xr:uid="{00000000-0005-0000-0000-000030000000}"/>
    <cellStyle name="Normal 7" xfId="47" xr:uid="{00000000-0005-0000-0000-000031000000}"/>
    <cellStyle name="Normal 8" xfId="48" xr:uid="{00000000-0005-0000-0000-000032000000}"/>
    <cellStyle name="Normal 9" xfId="49" xr:uid="{00000000-0005-0000-0000-000033000000}"/>
    <cellStyle name="Normal_Sheet10" xfId="54" xr:uid="{00000000-0005-0000-0000-000034000000}"/>
    <cellStyle name="Normalno" xfId="0" builtinId="0"/>
    <cellStyle name="Obično_tablica materijala 3" xfId="50" xr:uid="{00000000-0005-0000-0000-000036000000}"/>
    <cellStyle name="Style 1" xfId="51" xr:uid="{00000000-0005-0000-0000-000037000000}"/>
    <cellStyle name="Zarez" xfId="5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"/>
  <sheetViews>
    <sheetView tabSelected="1" view="pageBreakPreview" zoomScaleNormal="100" workbookViewId="0">
      <selection activeCell="C26" sqref="C26"/>
    </sheetView>
  </sheetViews>
  <sheetFormatPr defaultColWidth="9" defaultRowHeight="12.75"/>
  <cols>
    <col min="1" max="1" width="6" style="131" customWidth="1"/>
    <col min="2" max="2" width="45.42578125" style="131" customWidth="1"/>
    <col min="3" max="3" width="14" style="132" customWidth="1"/>
    <col min="4" max="4" width="15.5703125" style="133" customWidth="1"/>
    <col min="5" max="5" width="3.140625" style="131" customWidth="1"/>
    <col min="6" max="9" width="9.140625" style="131" customWidth="1"/>
    <col min="10" max="16384" width="9" style="131"/>
  </cols>
  <sheetData>
    <row r="2" spans="1:6">
      <c r="A2" s="134"/>
      <c r="B2" s="134"/>
      <c r="C2" s="135"/>
      <c r="D2" s="136"/>
    </row>
    <row r="3" spans="1:6" ht="66" customHeight="1">
      <c r="A3" s="137"/>
      <c r="B3" s="347" t="s">
        <v>0</v>
      </c>
      <c r="C3" s="348"/>
      <c r="D3" s="348"/>
      <c r="E3" s="348"/>
    </row>
    <row r="4" spans="1:6">
      <c r="A4" s="138"/>
      <c r="B4" s="139" t="s">
        <v>1</v>
      </c>
      <c r="C4" s="140"/>
      <c r="D4" s="141"/>
      <c r="E4" s="142"/>
    </row>
    <row r="5" spans="1:6">
      <c r="A5" s="134"/>
      <c r="B5" s="143"/>
      <c r="C5" s="135"/>
      <c r="D5" s="143"/>
      <c r="E5" s="144"/>
    </row>
    <row r="6" spans="1:6" s="130" customFormat="1" ht="29.25" customHeight="1">
      <c r="A6" s="145"/>
      <c r="B6" s="146" t="s">
        <v>2</v>
      </c>
      <c r="C6" s="147"/>
      <c r="D6" s="146"/>
      <c r="E6" s="148"/>
    </row>
    <row r="7" spans="1:6">
      <c r="A7" s="145"/>
      <c r="B7" s="146"/>
      <c r="C7" s="147"/>
      <c r="D7" s="146"/>
      <c r="E7" s="148"/>
      <c r="F7" s="144"/>
    </row>
    <row r="8" spans="1:6" ht="15.75" customHeight="1">
      <c r="A8" s="145"/>
      <c r="B8" s="146"/>
      <c r="C8" s="147"/>
      <c r="D8" s="146"/>
      <c r="E8" s="148"/>
    </row>
    <row r="9" spans="1:6" ht="15.75" customHeight="1">
      <c r="A9" s="134"/>
      <c r="B9" s="143"/>
      <c r="C9" s="149"/>
      <c r="D9" s="143"/>
      <c r="E9" s="144"/>
    </row>
    <row r="10" spans="1:6" ht="15.75" customHeight="1">
      <c r="A10" s="150"/>
      <c r="B10" s="134"/>
      <c r="C10" s="151"/>
      <c r="D10" s="136"/>
      <c r="E10" s="130"/>
    </row>
    <row r="11" spans="1:6">
      <c r="A11" s="134"/>
      <c r="B11" s="134"/>
      <c r="C11" s="151"/>
      <c r="D11" s="136"/>
    </row>
    <row r="12" spans="1:6">
      <c r="A12" s="134" t="s">
        <v>3</v>
      </c>
      <c r="B12" s="150" t="s">
        <v>4</v>
      </c>
      <c r="C12" s="151">
        <f>'I. RUŠENJA I DEMONTAŽE'!G12</f>
        <v>0</v>
      </c>
      <c r="D12" s="136"/>
      <c r="E12" s="152"/>
    </row>
    <row r="13" spans="1:6">
      <c r="A13" s="134"/>
      <c r="B13" s="134"/>
      <c r="C13" s="151"/>
      <c r="D13" s="136"/>
    </row>
    <row r="14" spans="1:6">
      <c r="A14" s="134" t="s">
        <v>5</v>
      </c>
      <c r="B14" s="150" t="s">
        <v>6</v>
      </c>
      <c r="C14" s="151">
        <f>'II. ZIDARSKI'!G18</f>
        <v>0</v>
      </c>
      <c r="D14" s="136"/>
      <c r="E14" s="152"/>
    </row>
    <row r="15" spans="1:6">
      <c r="A15" s="134"/>
      <c r="B15" s="134"/>
      <c r="C15" s="151"/>
      <c r="D15" s="136"/>
    </row>
    <row r="16" spans="1:6">
      <c r="A16" s="134" t="s">
        <v>7</v>
      </c>
      <c r="B16" s="150" t="s">
        <v>8</v>
      </c>
      <c r="C16" s="151">
        <f>'III. IZOLATERSKI'!G22</f>
        <v>0</v>
      </c>
      <c r="D16" s="136"/>
      <c r="E16" s="152"/>
    </row>
    <row r="17" spans="1:5">
      <c r="A17" s="134"/>
      <c r="B17" s="134"/>
      <c r="C17" s="151"/>
      <c r="D17" s="136"/>
    </row>
    <row r="18" spans="1:5">
      <c r="A18" s="134" t="s">
        <v>9</v>
      </c>
      <c r="B18" s="134" t="s">
        <v>10</v>
      </c>
      <c r="C18" s="151">
        <f>'IV. KERAMIČARSKI'!G16</f>
        <v>0</v>
      </c>
      <c r="D18" s="136"/>
    </row>
    <row r="19" spans="1:5">
      <c r="A19" s="134"/>
      <c r="B19" s="134"/>
      <c r="C19" s="151"/>
      <c r="D19" s="136"/>
    </row>
    <row r="20" spans="1:5" ht="12" customHeight="1">
      <c r="A20" s="134" t="s">
        <v>11</v>
      </c>
      <c r="B20" s="134" t="s">
        <v>12</v>
      </c>
      <c r="C20" s="151">
        <f>'V. GIPSKARTONSKI '!G20</f>
        <v>0</v>
      </c>
      <c r="D20" s="136"/>
    </row>
    <row r="21" spans="1:5" ht="10.9" customHeight="1">
      <c r="A21" s="134"/>
      <c r="B21" s="134"/>
      <c r="C21" s="151"/>
      <c r="D21" s="136"/>
    </row>
    <row r="22" spans="1:5" ht="12" customHeight="1">
      <c r="A22" s="134" t="s">
        <v>13</v>
      </c>
      <c r="B22" s="134" t="s">
        <v>14</v>
      </c>
      <c r="C22" s="151">
        <f>'VI. PODOPOLAGAČKI'!G19</f>
        <v>0</v>
      </c>
      <c r="D22" s="136"/>
    </row>
    <row r="23" spans="1:5" ht="12" customHeight="1">
      <c r="A23" s="134"/>
      <c r="B23" s="134"/>
      <c r="C23" s="151"/>
      <c r="D23" s="136"/>
    </row>
    <row r="24" spans="1:5" ht="10.9" customHeight="1">
      <c r="A24" s="134" t="s">
        <v>15</v>
      </c>
      <c r="B24" s="134" t="s">
        <v>16</v>
      </c>
      <c r="C24" s="151">
        <f>'VII. VODOINSTALATERSKI'!G30</f>
        <v>0</v>
      </c>
      <c r="D24" s="136"/>
    </row>
    <row r="25" spans="1:5">
      <c r="A25" s="143"/>
      <c r="B25" s="143"/>
      <c r="C25" s="151"/>
      <c r="D25" s="153"/>
      <c r="E25" s="154"/>
    </row>
    <row r="26" spans="1:5" ht="10.9" customHeight="1">
      <c r="A26" s="134" t="s">
        <v>17</v>
      </c>
      <c r="B26" s="134" t="s">
        <v>18</v>
      </c>
      <c r="C26" s="151">
        <f>'VIII. ELEKTROINSTAL. RADOVI'!F250</f>
        <v>0</v>
      </c>
      <c r="D26" s="136"/>
    </row>
    <row r="27" spans="1:5">
      <c r="A27" s="143"/>
      <c r="B27" s="143"/>
      <c r="C27" s="151"/>
      <c r="D27" s="153"/>
      <c r="E27" s="154"/>
    </row>
    <row r="28" spans="1:5" ht="10.9" customHeight="1">
      <c r="A28" s="134" t="s">
        <v>19</v>
      </c>
      <c r="B28" s="134" t="s">
        <v>20</v>
      </c>
      <c r="C28" s="151">
        <f>IX.STOLARIJA!G19</f>
        <v>0</v>
      </c>
      <c r="D28" s="136"/>
    </row>
    <row r="29" spans="1:5">
      <c r="A29" s="143"/>
      <c r="B29" s="143"/>
      <c r="C29" s="151"/>
      <c r="D29" s="153"/>
      <c r="E29" s="154"/>
    </row>
    <row r="30" spans="1:5">
      <c r="A30" s="155"/>
      <c r="B30" s="155" t="s">
        <v>21</v>
      </c>
      <c r="C30" s="161">
        <f>SUM(C9:C28)</f>
        <v>0</v>
      </c>
      <c r="D30" s="156"/>
      <c r="E30" s="157"/>
    </row>
    <row r="32" spans="1:5">
      <c r="B32" s="158"/>
    </row>
    <row r="33" spans="2:4">
      <c r="B33" s="158"/>
    </row>
    <row r="34" spans="2:4">
      <c r="B34" s="158"/>
    </row>
    <row r="36" spans="2:4" s="1" customFormat="1">
      <c r="C36" s="66"/>
      <c r="D36" s="25"/>
    </row>
  </sheetData>
  <sheetProtection selectLockedCells="1" selectUnlockedCells="1"/>
  <mergeCells count="1">
    <mergeCell ref="B3:E3"/>
  </mergeCells>
  <pageMargins left="0.7" right="0.7" top="0.75" bottom="0.75" header="0.51180555555555596" footer="0.51180555555555596"/>
  <pageSetup paperSize="9" firstPageNumber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19"/>
  <sheetViews>
    <sheetView view="pageBreakPreview" topLeftCell="C4" zoomScale="115" zoomScaleNormal="115" workbookViewId="0">
      <selection activeCell="I15" sqref="I15"/>
    </sheetView>
  </sheetViews>
  <sheetFormatPr defaultColWidth="9.140625" defaultRowHeight="12.75"/>
  <cols>
    <col min="1" max="1" width="4.5703125" style="2" customWidth="1"/>
    <col min="2" max="2" width="3.42578125" style="3" customWidth="1"/>
    <col min="3" max="3" width="32.7109375" style="4" customWidth="1"/>
    <col min="4" max="4" width="6" style="5" customWidth="1"/>
    <col min="5" max="5" width="9.7109375" style="6" customWidth="1"/>
    <col min="6" max="6" width="12.28515625" style="7" customWidth="1"/>
    <col min="7" max="7" width="15.5703125" style="8" customWidth="1"/>
    <col min="8" max="16384" width="9.140625" style="4"/>
  </cols>
  <sheetData>
    <row r="2" spans="1:7" s="1" customFormat="1">
      <c r="A2" s="9" t="s">
        <v>19</v>
      </c>
      <c r="B2" s="10"/>
      <c r="C2" s="10" t="s">
        <v>20</v>
      </c>
      <c r="D2" s="11"/>
      <c r="E2" s="12"/>
      <c r="F2" s="13"/>
      <c r="G2" s="14"/>
    </row>
    <row r="3" spans="1:7" s="1" customFormat="1">
      <c r="A3" s="15"/>
      <c r="B3" s="16"/>
      <c r="C3" s="16"/>
      <c r="D3" s="17"/>
      <c r="E3" s="18"/>
      <c r="F3" s="19"/>
      <c r="G3" s="20"/>
    </row>
    <row r="4" spans="1:7" s="1" customFormat="1" ht="47.25" customHeight="1">
      <c r="A4" s="21"/>
      <c r="B4" s="22"/>
      <c r="C4" s="349" t="s">
        <v>24</v>
      </c>
      <c r="D4" s="349"/>
      <c r="E4" s="349"/>
      <c r="F4" s="349"/>
      <c r="G4" s="349"/>
    </row>
    <row r="5" spans="1:7" s="1" customFormat="1">
      <c r="A5" s="21"/>
      <c r="B5" s="22"/>
      <c r="C5" s="23"/>
      <c r="D5" s="24"/>
      <c r="E5" s="25"/>
      <c r="F5" s="26"/>
      <c r="G5" s="27"/>
    </row>
    <row r="6" spans="1:7" s="1" customFormat="1">
      <c r="A6" s="350" t="s">
        <v>25</v>
      </c>
      <c r="B6" s="350"/>
      <c r="C6" s="29" t="s">
        <v>26</v>
      </c>
      <c r="D6" s="30" t="s">
        <v>27</v>
      </c>
      <c r="E6" s="31" t="s">
        <v>28</v>
      </c>
      <c r="F6" s="26" t="s">
        <v>29</v>
      </c>
      <c r="G6" s="27" t="s">
        <v>30</v>
      </c>
    </row>
    <row r="7" spans="1:7" s="1" customFormat="1">
      <c r="A7" s="32"/>
      <c r="C7" s="33"/>
      <c r="D7" s="5"/>
      <c r="E7" s="34"/>
      <c r="F7" s="35"/>
      <c r="G7" s="36"/>
    </row>
    <row r="8" spans="1:7" s="1" customFormat="1" ht="13.5" customHeight="1">
      <c r="A8" s="15"/>
      <c r="B8" s="16"/>
      <c r="C8" s="37"/>
      <c r="D8" s="38"/>
      <c r="E8" s="6"/>
      <c r="F8" s="7"/>
      <c r="G8" s="8"/>
    </row>
    <row r="9" spans="1:7" s="1" customFormat="1" ht="46.15" customHeight="1">
      <c r="A9" s="15" t="s">
        <v>85</v>
      </c>
      <c r="B9" s="16">
        <v>1</v>
      </c>
      <c r="C9" s="361" t="s">
        <v>86</v>
      </c>
      <c r="D9" s="362"/>
      <c r="E9" s="362"/>
      <c r="F9" s="362"/>
      <c r="G9" s="362"/>
    </row>
    <row r="10" spans="1:7" s="1" customFormat="1" ht="13.5" customHeight="1">
      <c r="A10" s="39"/>
      <c r="B10" s="40"/>
      <c r="C10" s="41" t="s">
        <v>87</v>
      </c>
      <c r="D10" s="42" t="s">
        <v>75</v>
      </c>
      <c r="E10" s="18">
        <v>1</v>
      </c>
      <c r="F10" s="43">
        <v>0</v>
      </c>
      <c r="G10" s="43">
        <f t="shared" ref="G10:G12" si="0">F10*E10</f>
        <v>0</v>
      </c>
    </row>
    <row r="11" spans="1:7" s="1" customFormat="1" ht="13.5" customHeight="1">
      <c r="A11" s="39"/>
      <c r="B11" s="40"/>
      <c r="C11" s="41" t="s">
        <v>88</v>
      </c>
      <c r="D11" s="42" t="s">
        <v>75</v>
      </c>
      <c r="E11" s="18">
        <v>2</v>
      </c>
      <c r="F11" s="43">
        <v>0</v>
      </c>
      <c r="G11" s="43">
        <f t="shared" si="0"/>
        <v>0</v>
      </c>
    </row>
    <row r="12" spans="1:7" s="1" customFormat="1" ht="28.15" customHeight="1">
      <c r="A12" s="39"/>
      <c r="B12" s="40"/>
      <c r="C12" s="41" t="s">
        <v>89</v>
      </c>
      <c r="D12" s="42" t="s">
        <v>75</v>
      </c>
      <c r="E12" s="18">
        <v>2</v>
      </c>
      <c r="F12" s="43">
        <v>0</v>
      </c>
      <c r="G12" s="43">
        <f t="shared" si="0"/>
        <v>0</v>
      </c>
    </row>
    <row r="13" spans="1:7" s="1" customFormat="1">
      <c r="A13" s="15"/>
      <c r="B13" s="16"/>
      <c r="C13" s="37"/>
      <c r="D13" s="44"/>
      <c r="E13" s="6"/>
      <c r="F13" s="7"/>
      <c r="G13" s="8"/>
    </row>
    <row r="14" spans="1:7" s="1" customFormat="1">
      <c r="A14" s="15"/>
      <c r="B14" s="16"/>
      <c r="C14" s="37"/>
      <c r="D14" s="44"/>
      <c r="E14" s="6"/>
      <c r="F14" s="7"/>
      <c r="G14" s="8"/>
    </row>
    <row r="15" spans="1:7" s="1" customFormat="1" ht="43.15" customHeight="1">
      <c r="A15" s="15" t="s">
        <v>85</v>
      </c>
      <c r="B15" s="16">
        <v>2</v>
      </c>
      <c r="C15" s="361" t="s">
        <v>90</v>
      </c>
      <c r="D15" s="362"/>
      <c r="E15" s="362"/>
      <c r="F15" s="362"/>
      <c r="G15" s="362"/>
    </row>
    <row r="16" spans="1:7" s="1" customFormat="1" ht="13.5" customHeight="1">
      <c r="A16" s="39"/>
      <c r="B16" s="40"/>
      <c r="C16" s="41" t="s">
        <v>91</v>
      </c>
      <c r="D16" s="42" t="s">
        <v>75</v>
      </c>
      <c r="E16" s="18">
        <v>6</v>
      </c>
      <c r="F16" s="43">
        <v>0</v>
      </c>
      <c r="G16" s="43">
        <f>F16*E16</f>
        <v>0</v>
      </c>
    </row>
    <row r="17" spans="1:7" s="1" customFormat="1">
      <c r="A17" s="15"/>
      <c r="B17" s="16"/>
      <c r="C17" s="37"/>
      <c r="D17" s="44"/>
      <c r="E17" s="6"/>
      <c r="F17" s="7"/>
      <c r="G17" s="8"/>
    </row>
    <row r="18" spans="1:7" s="1" customFormat="1">
      <c r="A18" s="15"/>
      <c r="B18" s="16"/>
      <c r="C18" s="45"/>
      <c r="D18" s="30"/>
      <c r="E18" s="18"/>
      <c r="F18" s="19"/>
      <c r="G18" s="20"/>
    </row>
    <row r="19" spans="1:7" s="1" customFormat="1" ht="25.5">
      <c r="A19" s="46"/>
      <c r="B19" s="47"/>
      <c r="C19" s="48" t="s">
        <v>70</v>
      </c>
      <c r="D19" s="49"/>
      <c r="E19" s="50"/>
      <c r="F19" s="51"/>
      <c r="G19" s="52">
        <f>SUM(G10:G18)</f>
        <v>0</v>
      </c>
    </row>
  </sheetData>
  <sheetProtection selectLockedCells="1" selectUnlockedCells="1"/>
  <mergeCells count="4">
    <mergeCell ref="C4:G4"/>
    <mergeCell ref="A6:B6"/>
    <mergeCell ref="C9:G9"/>
    <mergeCell ref="C15:G15"/>
  </mergeCells>
  <pageMargins left="0.7" right="0.7" top="0.75" bottom="0.75" header="0.51180555555555596" footer="0.51180555555555596"/>
  <pageSetup paperSize="9" firstPageNumber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view="pageBreakPreview" zoomScale="115" zoomScaleNormal="115" workbookViewId="0">
      <selection activeCell="F16" sqref="F16"/>
    </sheetView>
  </sheetViews>
  <sheetFormatPr defaultColWidth="9.140625" defaultRowHeight="12.75"/>
  <cols>
    <col min="1" max="1" width="3.42578125" style="95" customWidth="1"/>
    <col min="2" max="2" width="3" style="96" customWidth="1"/>
    <col min="3" max="3" width="35.140625" style="97" customWidth="1"/>
    <col min="4" max="4" width="8.5703125" style="5" customWidth="1"/>
    <col min="5" max="5" width="12.7109375" style="98" customWidth="1"/>
    <col min="6" max="6" width="12.5703125" style="99" bestFit="1" customWidth="1"/>
    <col min="7" max="7" width="14.85546875" style="36" customWidth="1"/>
    <col min="8" max="8" width="10.7109375" style="4" customWidth="1"/>
    <col min="9" max="9" width="12.5703125" style="4" customWidth="1"/>
    <col min="10" max="16384" width="9.140625" style="4"/>
  </cols>
  <sheetData>
    <row r="1" spans="1:7">
      <c r="A1" s="100"/>
      <c r="B1" s="101"/>
      <c r="C1" s="102"/>
      <c r="D1" s="103"/>
    </row>
    <row r="2" spans="1:7" s="1" customFormat="1">
      <c r="A2" s="104" t="s">
        <v>22</v>
      </c>
      <c r="B2" s="105"/>
      <c r="C2" s="106" t="s">
        <v>23</v>
      </c>
      <c r="D2" s="107"/>
      <c r="E2" s="108"/>
      <c r="F2" s="109"/>
      <c r="G2" s="110"/>
    </row>
    <row r="3" spans="1:7" s="1" customFormat="1">
      <c r="A3" s="111"/>
      <c r="B3" s="112"/>
      <c r="C3" s="113"/>
      <c r="D3" s="114"/>
      <c r="E3" s="25"/>
      <c r="F3" s="66"/>
      <c r="G3" s="27"/>
    </row>
    <row r="4" spans="1:7" s="1" customFormat="1" ht="39.75" customHeight="1">
      <c r="A4" s="21"/>
      <c r="B4" s="22"/>
      <c r="C4" s="349" t="s">
        <v>24</v>
      </c>
      <c r="D4" s="349"/>
      <c r="E4" s="349"/>
      <c r="F4" s="349"/>
      <c r="G4" s="349"/>
    </row>
    <row r="5" spans="1:7" s="1" customFormat="1">
      <c r="A5" s="21"/>
      <c r="B5" s="22"/>
      <c r="C5" s="67"/>
      <c r="D5" s="24"/>
      <c r="E5" s="25"/>
      <c r="F5" s="66"/>
      <c r="G5" s="27"/>
    </row>
    <row r="6" spans="1:7" s="1" customFormat="1">
      <c r="A6" s="350" t="s">
        <v>25</v>
      </c>
      <c r="B6" s="350"/>
      <c r="C6" s="115" t="s">
        <v>26</v>
      </c>
      <c r="D6" s="30" t="s">
        <v>27</v>
      </c>
      <c r="E6" s="31" t="s">
        <v>28</v>
      </c>
      <c r="F6" s="66" t="s">
        <v>29</v>
      </c>
      <c r="G6" s="27" t="s">
        <v>30</v>
      </c>
    </row>
    <row r="7" spans="1:7">
      <c r="A7" s="116"/>
      <c r="B7" s="116"/>
      <c r="C7" s="117"/>
      <c r="E7" s="34"/>
    </row>
    <row r="8" spans="1:7" s="1" customFormat="1" ht="67.900000000000006" customHeight="1">
      <c r="A8" s="111" t="s">
        <v>22</v>
      </c>
      <c r="B8" s="112">
        <v>1</v>
      </c>
      <c r="C8" s="351" t="s">
        <v>31</v>
      </c>
      <c r="D8" s="352"/>
      <c r="E8" s="352"/>
      <c r="F8" s="352"/>
      <c r="G8" s="352"/>
    </row>
    <row r="9" spans="1:7" s="1" customFormat="1">
      <c r="A9" s="111"/>
      <c r="B9" s="112"/>
      <c r="C9" s="63"/>
      <c r="D9" s="114" t="s">
        <v>32</v>
      </c>
      <c r="E9" s="25">
        <v>20</v>
      </c>
      <c r="F9" s="159">
        <v>0</v>
      </c>
      <c r="G9" s="118">
        <f>F9*E9</f>
        <v>0</v>
      </c>
    </row>
    <row r="10" spans="1:7">
      <c r="A10" s="119"/>
      <c r="B10" s="4"/>
      <c r="C10" s="120"/>
    </row>
    <row r="11" spans="1:7" s="1" customFormat="1" ht="15" customHeight="1">
      <c r="A11" s="60"/>
      <c r="C11" s="121"/>
      <c r="D11" s="114"/>
      <c r="E11" s="25"/>
      <c r="F11" s="66"/>
      <c r="G11" s="27"/>
    </row>
    <row r="12" spans="1:7" s="1" customFormat="1" ht="25.5">
      <c r="A12" s="122"/>
      <c r="B12" s="112"/>
      <c r="C12" s="123" t="s">
        <v>33</v>
      </c>
      <c r="D12" s="124"/>
      <c r="E12" s="125"/>
      <c r="F12" s="126"/>
      <c r="G12" s="127">
        <f>SUM(G8:G10)</f>
        <v>0</v>
      </c>
    </row>
    <row r="13" spans="1:7">
      <c r="B13" s="3"/>
    </row>
    <row r="14" spans="1:7" ht="15" customHeight="1">
      <c r="C14" s="128"/>
      <c r="D14" s="129"/>
    </row>
    <row r="15" spans="1:7" ht="15" customHeight="1">
      <c r="C15" s="128"/>
      <c r="D15" s="129"/>
    </row>
    <row r="16" spans="1:7" ht="32.25" customHeight="1"/>
    <row r="18" spans="9:9" ht="15" customHeight="1"/>
    <row r="19" spans="9:9" ht="43.5" customHeight="1"/>
    <row r="20" spans="9:9">
      <c r="I20" s="6"/>
    </row>
    <row r="22" spans="9:9">
      <c r="I22" s="6"/>
    </row>
  </sheetData>
  <sheetProtection selectLockedCells="1" selectUnlockedCells="1"/>
  <mergeCells count="3">
    <mergeCell ref="C4:G4"/>
    <mergeCell ref="A6:B6"/>
    <mergeCell ref="C8:G8"/>
  </mergeCells>
  <pageMargins left="0.7" right="0.7" top="0.75" bottom="0.75" header="0.51180555555555596" footer="0.51180555555555596"/>
  <pageSetup paperSize="9" scale="96" firstPageNumber="0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9"/>
  <sheetViews>
    <sheetView view="pageBreakPreview" topLeftCell="C1" zoomScale="120" zoomScaleNormal="100" workbookViewId="0">
      <selection activeCell="F15" sqref="F15"/>
    </sheetView>
  </sheetViews>
  <sheetFormatPr defaultColWidth="9" defaultRowHeight="15"/>
  <cols>
    <col min="1" max="1" width="7.5703125" customWidth="1"/>
    <col min="2" max="2" width="3.7109375" customWidth="1"/>
    <col min="3" max="3" width="50.28515625" customWidth="1"/>
    <col min="4" max="4" width="8.42578125" customWidth="1"/>
    <col min="6" max="6" width="10.42578125"/>
    <col min="7" max="7" width="12.85546875" customWidth="1"/>
  </cols>
  <sheetData>
    <row r="2" spans="1:7">
      <c r="A2" s="78" t="s">
        <v>34</v>
      </c>
      <c r="B2" s="79"/>
      <c r="C2" s="80" t="s">
        <v>6</v>
      </c>
      <c r="D2" s="81"/>
      <c r="E2" s="12"/>
      <c r="F2" s="13"/>
      <c r="G2" s="14"/>
    </row>
    <row r="3" spans="1:7">
      <c r="A3" s="82"/>
      <c r="B3" s="82"/>
      <c r="C3" s="83"/>
      <c r="D3" s="84"/>
      <c r="E3" s="18"/>
      <c r="F3" s="19"/>
      <c r="G3" s="20"/>
    </row>
    <row r="4" spans="1:7">
      <c r="A4" s="82"/>
      <c r="B4" s="82"/>
      <c r="C4" s="85" t="s">
        <v>35</v>
      </c>
      <c r="D4" s="84"/>
      <c r="E4" s="18"/>
      <c r="F4" s="19"/>
      <c r="G4" s="20"/>
    </row>
    <row r="5" spans="1:7">
      <c r="A5" s="82"/>
      <c r="B5" s="82"/>
      <c r="C5" s="353" t="s">
        <v>36</v>
      </c>
      <c r="D5" s="353"/>
      <c r="E5" s="353"/>
      <c r="F5" s="353"/>
      <c r="G5" s="353"/>
    </row>
    <row r="6" spans="1:7">
      <c r="A6" s="82"/>
      <c r="B6" s="82"/>
      <c r="C6" s="353" t="s">
        <v>37</v>
      </c>
      <c r="D6" s="353"/>
      <c r="E6" s="353"/>
      <c r="F6" s="353"/>
      <c r="G6" s="353"/>
    </row>
    <row r="7" spans="1:7" ht="36" customHeight="1">
      <c r="A7" s="22"/>
      <c r="B7" s="22"/>
      <c r="C7" s="349" t="s">
        <v>24</v>
      </c>
      <c r="D7" s="349"/>
      <c r="E7" s="349"/>
      <c r="F7" s="349"/>
      <c r="G7" s="349"/>
    </row>
    <row r="8" spans="1:7">
      <c r="A8" s="22"/>
      <c r="B8" s="22"/>
      <c r="C8" s="23"/>
      <c r="D8" s="24"/>
      <c r="E8" s="25"/>
      <c r="F8" s="26"/>
      <c r="G8" s="27"/>
    </row>
    <row r="9" spans="1:7">
      <c r="A9" s="28" t="s">
        <v>25</v>
      </c>
      <c r="B9" s="28"/>
      <c r="C9" s="29" t="s">
        <v>26</v>
      </c>
      <c r="D9" s="30" t="s">
        <v>27</v>
      </c>
      <c r="E9" s="31" t="s">
        <v>28</v>
      </c>
      <c r="F9" s="26" t="s">
        <v>29</v>
      </c>
      <c r="G9" s="27" t="s">
        <v>30</v>
      </c>
    </row>
    <row r="10" spans="1:7">
      <c r="A10" s="82"/>
      <c r="B10" s="82"/>
      <c r="C10" s="83"/>
      <c r="D10" s="84"/>
      <c r="E10" s="18"/>
      <c r="F10" s="19"/>
      <c r="G10" s="20"/>
    </row>
    <row r="11" spans="1:7" ht="45" customHeight="1">
      <c r="A11" s="82" t="s">
        <v>38</v>
      </c>
      <c r="B11" s="86">
        <v>1</v>
      </c>
      <c r="C11" s="354" t="s">
        <v>39</v>
      </c>
      <c r="D11" s="354"/>
      <c r="E11" s="354"/>
      <c r="F11" s="354"/>
      <c r="G11" s="354"/>
    </row>
    <row r="12" spans="1:7">
      <c r="A12" s="82"/>
      <c r="B12" s="82"/>
      <c r="C12" s="88"/>
      <c r="D12" s="30" t="s">
        <v>40</v>
      </c>
      <c r="E12" s="18">
        <v>30</v>
      </c>
      <c r="F12" s="160">
        <v>0</v>
      </c>
      <c r="G12" s="43">
        <f>F12*E12</f>
        <v>0</v>
      </c>
    </row>
    <row r="13" spans="1:7" ht="18" customHeight="1">
      <c r="A13" s="82"/>
      <c r="B13" s="86"/>
      <c r="C13" s="87"/>
      <c r="D13" s="87"/>
      <c r="E13" s="87"/>
      <c r="F13" s="87"/>
      <c r="G13" s="87"/>
    </row>
    <row r="14" spans="1:7" ht="58.5" customHeight="1">
      <c r="A14" s="82" t="s">
        <v>38</v>
      </c>
      <c r="B14" s="86">
        <v>2</v>
      </c>
      <c r="C14" s="354" t="s">
        <v>41</v>
      </c>
      <c r="D14" s="354"/>
      <c r="E14" s="354"/>
      <c r="F14" s="354"/>
      <c r="G14" s="354"/>
    </row>
    <row r="15" spans="1:7">
      <c r="A15" s="82"/>
      <c r="B15" s="82"/>
      <c r="C15" s="88"/>
      <c r="D15" s="30" t="s">
        <v>40</v>
      </c>
      <c r="E15" s="18">
        <v>15</v>
      </c>
      <c r="F15" s="160">
        <v>0</v>
      </c>
      <c r="G15" s="43">
        <f>F15*E15</f>
        <v>0</v>
      </c>
    </row>
    <row r="16" spans="1:7">
      <c r="A16" s="82"/>
      <c r="B16" s="82"/>
      <c r="C16" s="88"/>
      <c r="D16" s="30"/>
      <c r="E16" s="18"/>
      <c r="F16" s="19"/>
      <c r="G16" s="20"/>
    </row>
    <row r="17" spans="1:7">
      <c r="A17" s="82"/>
      <c r="B17" s="86"/>
      <c r="C17" s="89"/>
      <c r="D17" s="89"/>
      <c r="E17" s="89"/>
      <c r="F17" s="89"/>
      <c r="G17" s="89"/>
    </row>
    <row r="18" spans="1:7" ht="25.5">
      <c r="A18" s="90"/>
      <c r="B18" s="91"/>
      <c r="C18" s="80" t="s">
        <v>42</v>
      </c>
      <c r="D18" s="92"/>
      <c r="E18" s="12"/>
      <c r="F18" s="13"/>
      <c r="G18" s="93">
        <f>SUM(G10:G17)</f>
        <v>0</v>
      </c>
    </row>
    <row r="19" spans="1:7">
      <c r="A19" s="3"/>
      <c r="B19" s="3"/>
      <c r="C19" s="94"/>
      <c r="D19" s="5"/>
      <c r="E19" s="6"/>
      <c r="F19" s="7"/>
      <c r="G19" s="8"/>
    </row>
  </sheetData>
  <mergeCells count="5">
    <mergeCell ref="C5:G5"/>
    <mergeCell ref="C6:G6"/>
    <mergeCell ref="C7:G7"/>
    <mergeCell ref="C11:G11"/>
    <mergeCell ref="C14:G14"/>
  </mergeCells>
  <pageMargins left="0.70866141732283505" right="0.70866141732283505" top="0.74803149606299202" bottom="0.74803149606299202" header="0.31496062992126" footer="0.31496062992126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4"/>
  <sheetViews>
    <sheetView view="pageBreakPreview" topLeftCell="A10" zoomScale="115" zoomScaleNormal="130" workbookViewId="0">
      <selection activeCell="I17" sqref="I17"/>
    </sheetView>
  </sheetViews>
  <sheetFormatPr defaultColWidth="9.140625" defaultRowHeight="12.75"/>
  <cols>
    <col min="1" max="1" width="5" style="2" customWidth="1"/>
    <col min="2" max="2" width="3.42578125" style="3" customWidth="1"/>
    <col min="3" max="3" width="35.28515625" style="62" customWidth="1"/>
    <col min="4" max="4" width="7.5703125" style="5" customWidth="1"/>
    <col min="5" max="5" width="10.42578125" style="6" customWidth="1"/>
    <col min="6" max="6" width="11.5703125" style="6" customWidth="1"/>
    <col min="7" max="7" width="15.5703125" style="8" customWidth="1"/>
    <col min="8" max="8" width="9.140625" style="4"/>
    <col min="9" max="9" width="43" style="4" customWidth="1"/>
    <col min="10" max="16384" width="9.140625" style="4"/>
  </cols>
  <sheetData>
    <row r="2" spans="1:7" s="1" customFormat="1">
      <c r="A2" s="9" t="s">
        <v>43</v>
      </c>
      <c r="B2" s="10"/>
      <c r="C2" s="47" t="s">
        <v>8</v>
      </c>
      <c r="D2" s="11"/>
      <c r="E2" s="12"/>
      <c r="F2" s="12"/>
      <c r="G2" s="14"/>
    </row>
    <row r="3" spans="1:7" s="1" customFormat="1">
      <c r="A3" s="15"/>
      <c r="B3" s="16"/>
      <c r="C3" s="40"/>
      <c r="D3" s="17"/>
      <c r="E3" s="18"/>
      <c r="F3" s="18"/>
      <c r="G3" s="20"/>
    </row>
    <row r="4" spans="1:7" s="1" customFormat="1">
      <c r="A4" s="21"/>
      <c r="B4" s="22"/>
      <c r="C4" s="349" t="s">
        <v>35</v>
      </c>
      <c r="D4" s="349"/>
      <c r="E4" s="349"/>
      <c r="F4" s="349"/>
      <c r="G4" s="349"/>
    </row>
    <row r="5" spans="1:7" s="1" customFormat="1" ht="14.25" customHeight="1">
      <c r="A5" s="21"/>
      <c r="B5" s="22"/>
      <c r="C5" s="63" t="s">
        <v>36</v>
      </c>
      <c r="D5" s="64"/>
      <c r="E5" s="65"/>
      <c r="F5" s="66"/>
      <c r="G5" s="27"/>
    </row>
    <row r="6" spans="1:7" s="1" customFormat="1">
      <c r="A6" s="21"/>
      <c r="B6" s="22"/>
      <c r="C6" s="359" t="s">
        <v>44</v>
      </c>
      <c r="D6" s="359"/>
      <c r="E6" s="359"/>
      <c r="F6" s="359"/>
      <c r="G6" s="359"/>
    </row>
    <row r="7" spans="1:7" s="1" customFormat="1" ht="30.75" customHeight="1">
      <c r="A7" s="21"/>
      <c r="B7" s="22"/>
      <c r="C7" s="360" t="s">
        <v>45</v>
      </c>
      <c r="D7" s="360"/>
      <c r="E7" s="360"/>
      <c r="F7" s="360"/>
      <c r="G7" s="360"/>
    </row>
    <row r="8" spans="1:7" s="1" customFormat="1" ht="36.75" customHeight="1">
      <c r="A8" s="21"/>
      <c r="B8" s="22"/>
      <c r="C8" s="349" t="s">
        <v>24</v>
      </c>
      <c r="D8" s="349"/>
      <c r="E8" s="349"/>
      <c r="F8" s="349"/>
      <c r="G8" s="349"/>
    </row>
    <row r="9" spans="1:7" s="1" customFormat="1">
      <c r="A9" s="21"/>
      <c r="B9" s="22"/>
      <c r="C9" s="67"/>
      <c r="D9" s="24"/>
      <c r="E9" s="25"/>
      <c r="F9" s="25"/>
      <c r="G9" s="27"/>
    </row>
    <row r="10" spans="1:7" s="1" customFormat="1" ht="19.5" customHeight="1">
      <c r="A10" s="350" t="s">
        <v>25</v>
      </c>
      <c r="B10" s="350"/>
      <c r="C10" s="54" t="s">
        <v>26</v>
      </c>
      <c r="D10" s="30" t="s">
        <v>27</v>
      </c>
      <c r="E10" s="31" t="s">
        <v>28</v>
      </c>
      <c r="F10" s="25" t="s">
        <v>29</v>
      </c>
      <c r="G10" s="27" t="s">
        <v>30</v>
      </c>
    </row>
    <row r="11" spans="1:7" s="1" customFormat="1">
      <c r="A11" s="32"/>
      <c r="C11" s="54"/>
      <c r="D11" s="30"/>
      <c r="E11" s="31"/>
      <c r="F11" s="25"/>
      <c r="G11" s="27"/>
    </row>
    <row r="12" spans="1:7" s="1" customFormat="1" ht="15" customHeight="1">
      <c r="C12" s="355"/>
      <c r="D12" s="355"/>
      <c r="E12" s="355"/>
      <c r="F12" s="355"/>
      <c r="G12" s="355"/>
    </row>
    <row r="13" spans="1:7" s="1" customFormat="1" ht="39" customHeight="1">
      <c r="A13" s="15" t="s">
        <v>43</v>
      </c>
      <c r="B13" s="16">
        <v>1</v>
      </c>
      <c r="C13" s="356" t="s">
        <v>46</v>
      </c>
      <c r="D13" s="357"/>
      <c r="E13" s="357"/>
      <c r="F13" s="357"/>
      <c r="G13" s="357"/>
    </row>
    <row r="14" spans="1:7" s="1" customFormat="1" ht="13.5" customHeight="1">
      <c r="A14" s="15"/>
      <c r="B14" s="16"/>
      <c r="C14" s="53" t="s">
        <v>47</v>
      </c>
      <c r="D14" s="56" t="s">
        <v>32</v>
      </c>
      <c r="E14" s="18">
        <v>5</v>
      </c>
      <c r="F14" s="160">
        <v>0</v>
      </c>
      <c r="G14" s="43">
        <f t="shared" ref="G14:G18" si="0">F14*E14</f>
        <v>0</v>
      </c>
    </row>
    <row r="15" spans="1:7" s="1" customFormat="1" ht="13.5" customHeight="1">
      <c r="A15" s="32"/>
      <c r="C15" s="68" t="s">
        <v>48</v>
      </c>
      <c r="D15" s="56" t="s">
        <v>32</v>
      </c>
      <c r="E15" s="18">
        <v>15</v>
      </c>
      <c r="F15" s="160">
        <v>0</v>
      </c>
      <c r="G15" s="43">
        <f t="shared" si="0"/>
        <v>0</v>
      </c>
    </row>
    <row r="16" spans="1:7" ht="13.5" customHeight="1">
      <c r="A16" s="69"/>
      <c r="B16" s="4"/>
      <c r="C16" s="70"/>
      <c r="D16" s="44"/>
      <c r="F16" s="71"/>
    </row>
    <row r="17" spans="1:7" s="1" customFormat="1" ht="39" customHeight="1">
      <c r="A17" s="15" t="s">
        <v>43</v>
      </c>
      <c r="B17" s="16">
        <v>2</v>
      </c>
      <c r="C17" s="356" t="s">
        <v>49</v>
      </c>
      <c r="D17" s="357"/>
      <c r="E17" s="357"/>
      <c r="F17" s="357"/>
      <c r="G17" s="357"/>
    </row>
    <row r="18" spans="1:7" s="1" customFormat="1" ht="13.5" customHeight="1">
      <c r="A18" s="15"/>
      <c r="B18" s="16"/>
      <c r="C18" s="53"/>
      <c r="D18" s="56" t="s">
        <v>32</v>
      </c>
      <c r="E18" s="18">
        <v>5</v>
      </c>
      <c r="F18" s="160">
        <v>0</v>
      </c>
      <c r="G18" s="43">
        <f t="shared" si="0"/>
        <v>0</v>
      </c>
    </row>
    <row r="19" spans="1:7" s="1" customFormat="1">
      <c r="A19" s="57"/>
      <c r="B19" s="72"/>
      <c r="C19" s="73"/>
      <c r="D19" s="44"/>
      <c r="E19" s="6"/>
      <c r="F19" s="6"/>
      <c r="G19" s="8"/>
    </row>
    <row r="20" spans="1:7" s="1" customFormat="1">
      <c r="A20" s="57"/>
      <c r="B20" s="72"/>
      <c r="C20" s="73"/>
      <c r="D20" s="44"/>
      <c r="E20" s="6"/>
      <c r="F20" s="6"/>
      <c r="G20" s="8"/>
    </row>
    <row r="21" spans="1:7" s="1" customFormat="1">
      <c r="A21" s="57"/>
      <c r="B21" s="72"/>
      <c r="C21" s="73"/>
      <c r="D21" s="44"/>
      <c r="E21" s="6"/>
      <c r="F21" s="6"/>
      <c r="G21" s="8"/>
    </row>
    <row r="22" spans="1:7" s="1" customFormat="1">
      <c r="A22" s="74"/>
      <c r="B22" s="74"/>
      <c r="C22" s="358" t="s">
        <v>50</v>
      </c>
      <c r="D22" s="358"/>
      <c r="E22" s="75"/>
      <c r="F22" s="75"/>
      <c r="G22" s="76">
        <f>SUM(G11:G21)</f>
        <v>0</v>
      </c>
    </row>
    <row r="23" spans="1:7" s="1" customFormat="1">
      <c r="A23" s="4"/>
      <c r="B23" s="4"/>
      <c r="C23" s="62"/>
      <c r="D23" s="5"/>
      <c r="E23" s="6"/>
      <c r="F23" s="6"/>
      <c r="G23" s="8"/>
    </row>
    <row r="24" spans="1:7">
      <c r="A24" s="77"/>
      <c r="B24" s="72"/>
    </row>
  </sheetData>
  <sheetProtection selectLockedCells="1" selectUnlockedCells="1"/>
  <mergeCells count="9">
    <mergeCell ref="A10:B10"/>
    <mergeCell ref="C12:G12"/>
    <mergeCell ref="C13:G13"/>
    <mergeCell ref="C17:G17"/>
    <mergeCell ref="C22:D22"/>
    <mergeCell ref="C4:G4"/>
    <mergeCell ref="C6:G6"/>
    <mergeCell ref="C7:G7"/>
    <mergeCell ref="C8:G8"/>
  </mergeCells>
  <pageMargins left="0.7" right="0.7" top="0.75" bottom="0.75" header="0.51180555555555596" footer="0.51180555555555596"/>
  <pageSetup paperSize="9" scale="86" firstPageNumber="0" orientation="portrait" useFirstPageNumber="1" verticalDpi="300" r:id="rId1"/>
  <headerFooter alignWithMargins="0"/>
  <rowBreaks count="1" manualBreakCount="1">
    <brk id="2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7"/>
  <sheetViews>
    <sheetView view="pageBreakPreview" topLeftCell="C9" zoomScale="115" zoomScaleNormal="115" workbookViewId="0">
      <selection activeCell="I12" sqref="I12"/>
    </sheetView>
  </sheetViews>
  <sheetFormatPr defaultColWidth="9.140625" defaultRowHeight="12.75"/>
  <cols>
    <col min="1" max="1" width="4.5703125" style="2" customWidth="1"/>
    <col min="2" max="2" width="3.42578125" style="3" customWidth="1"/>
    <col min="3" max="3" width="32.7109375" style="4" customWidth="1"/>
    <col min="4" max="4" width="7.5703125" style="5" customWidth="1"/>
    <col min="5" max="5" width="10.42578125" style="6" customWidth="1"/>
    <col min="6" max="6" width="10.42578125" style="7" customWidth="1"/>
    <col min="7" max="7" width="15.5703125" style="8" customWidth="1"/>
    <col min="8" max="16384" width="9.140625" style="4"/>
  </cols>
  <sheetData>
    <row r="2" spans="1:7" s="1" customFormat="1">
      <c r="A2" s="9" t="s">
        <v>34</v>
      </c>
      <c r="B2" s="10"/>
      <c r="C2" s="10" t="s">
        <v>51</v>
      </c>
      <c r="D2" s="11"/>
      <c r="E2" s="12"/>
      <c r="F2" s="13"/>
      <c r="G2" s="14"/>
    </row>
    <row r="3" spans="1:7" s="1" customFormat="1">
      <c r="A3" s="15"/>
      <c r="B3" s="16"/>
      <c r="C3" s="16"/>
      <c r="D3" s="17"/>
      <c r="E3" s="18"/>
      <c r="F3" s="19"/>
      <c r="G3" s="20"/>
    </row>
    <row r="4" spans="1:7" s="1" customFormat="1" ht="47.25" customHeight="1">
      <c r="A4" s="21"/>
      <c r="B4" s="22"/>
      <c r="C4" s="349" t="s">
        <v>24</v>
      </c>
      <c r="D4" s="349"/>
      <c r="E4" s="349"/>
      <c r="F4" s="349"/>
      <c r="G4" s="349"/>
    </row>
    <row r="5" spans="1:7" s="1" customFormat="1">
      <c r="A5" s="21"/>
      <c r="B5" s="22"/>
      <c r="C5" s="23"/>
      <c r="D5" s="24"/>
      <c r="E5" s="25"/>
      <c r="F5" s="26"/>
      <c r="G5" s="27"/>
    </row>
    <row r="6" spans="1:7" s="1" customFormat="1">
      <c r="A6" s="350" t="s">
        <v>25</v>
      </c>
      <c r="B6" s="350"/>
      <c r="C6" s="29" t="s">
        <v>26</v>
      </c>
      <c r="D6" s="30" t="s">
        <v>27</v>
      </c>
      <c r="E6" s="31" t="s">
        <v>28</v>
      </c>
      <c r="F6" s="26" t="s">
        <v>29</v>
      </c>
      <c r="G6" s="27" t="s">
        <v>30</v>
      </c>
    </row>
    <row r="7" spans="1:7" s="1" customFormat="1">
      <c r="A7" s="32"/>
      <c r="C7" s="29"/>
      <c r="D7" s="30"/>
      <c r="E7" s="31"/>
      <c r="F7" s="26"/>
      <c r="G7" s="27"/>
    </row>
    <row r="8" spans="1:7" s="1" customFormat="1">
      <c r="A8" s="39"/>
      <c r="B8" s="40"/>
      <c r="C8" s="45"/>
      <c r="D8" s="42"/>
      <c r="E8" s="18"/>
      <c r="F8" s="19"/>
      <c r="G8" s="20"/>
    </row>
    <row r="9" spans="1:7" s="1" customFormat="1" ht="43.15" customHeight="1">
      <c r="A9" s="15" t="s">
        <v>34</v>
      </c>
      <c r="B9" s="16">
        <v>1</v>
      </c>
      <c r="C9" s="361" t="s">
        <v>52</v>
      </c>
      <c r="D9" s="362"/>
      <c r="E9" s="362"/>
      <c r="F9" s="362"/>
      <c r="G9" s="362"/>
    </row>
    <row r="10" spans="1:7" s="1" customFormat="1" ht="15" customHeight="1">
      <c r="A10" s="39"/>
      <c r="B10" s="40"/>
      <c r="C10" s="41"/>
      <c r="D10" s="42" t="s">
        <v>32</v>
      </c>
      <c r="E10" s="18">
        <v>5</v>
      </c>
      <c r="F10" s="160">
        <v>0</v>
      </c>
      <c r="G10" s="43">
        <f>F10*E10</f>
        <v>0</v>
      </c>
    </row>
    <row r="11" spans="1:7" s="1" customFormat="1">
      <c r="A11" s="57"/>
      <c r="B11" s="55"/>
      <c r="C11" s="58"/>
      <c r="D11" s="59"/>
      <c r="E11" s="59"/>
      <c r="F11" s="59"/>
      <c r="G11" s="59"/>
    </row>
    <row r="12" spans="1:7" s="1" customFormat="1" ht="30" customHeight="1">
      <c r="A12" s="15" t="s">
        <v>34</v>
      </c>
      <c r="B12" s="16">
        <v>2</v>
      </c>
      <c r="C12" s="361" t="s">
        <v>53</v>
      </c>
      <c r="D12" s="362"/>
      <c r="E12" s="362"/>
      <c r="F12" s="362"/>
      <c r="G12" s="362"/>
    </row>
    <row r="13" spans="1:7" s="1" customFormat="1">
      <c r="A13" s="39"/>
      <c r="B13" s="40"/>
      <c r="C13" s="41"/>
      <c r="D13" s="42" t="s">
        <v>32</v>
      </c>
      <c r="E13" s="18">
        <v>15</v>
      </c>
      <c r="F13" s="160">
        <v>0</v>
      </c>
      <c r="G13" s="43">
        <f>F13*E13</f>
        <v>0</v>
      </c>
    </row>
    <row r="14" spans="1:7" s="1" customFormat="1">
      <c r="A14" s="15"/>
      <c r="B14" s="16"/>
      <c r="C14" s="45"/>
      <c r="D14" s="56"/>
      <c r="E14" s="18"/>
      <c r="F14" s="19"/>
      <c r="G14" s="20"/>
    </row>
    <row r="15" spans="1:7" s="1" customFormat="1">
      <c r="A15" s="15"/>
      <c r="B15" s="16"/>
      <c r="C15" s="45"/>
      <c r="D15" s="30"/>
      <c r="E15" s="18"/>
      <c r="F15" s="19"/>
      <c r="G15" s="20"/>
    </row>
    <row r="16" spans="1:7" s="1" customFormat="1" ht="25.5">
      <c r="A16" s="46"/>
      <c r="B16" s="47"/>
      <c r="C16" s="48" t="s">
        <v>54</v>
      </c>
      <c r="D16" s="49"/>
      <c r="E16" s="50"/>
      <c r="F16" s="51"/>
      <c r="G16" s="52">
        <f>SUM(G8:G15)</f>
        <v>0</v>
      </c>
    </row>
    <row r="17" spans="1:7" s="1" customFormat="1">
      <c r="A17" s="60"/>
      <c r="B17" s="61"/>
      <c r="D17" s="30"/>
      <c r="E17" s="18"/>
      <c r="F17" s="19"/>
      <c r="G17" s="20"/>
    </row>
  </sheetData>
  <sheetProtection selectLockedCells="1" selectUnlockedCells="1"/>
  <mergeCells count="4">
    <mergeCell ref="C4:G4"/>
    <mergeCell ref="A6:B6"/>
    <mergeCell ref="C9:G9"/>
    <mergeCell ref="C12:G12"/>
  </mergeCells>
  <pageMargins left="0.7" right="0.7" top="0.75" bottom="0.75" header="0.51180555555555596" footer="0.51180555555555596"/>
  <pageSetup paperSize="9" firstPageNumber="0" orientation="portrait" useFirstPageNumber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0"/>
  <sheetViews>
    <sheetView view="pageBreakPreview" topLeftCell="A9" zoomScale="115" zoomScaleNormal="115" workbookViewId="0">
      <selection activeCell="J17" sqref="J17"/>
    </sheetView>
  </sheetViews>
  <sheetFormatPr defaultColWidth="9.140625" defaultRowHeight="12.75"/>
  <cols>
    <col min="1" max="1" width="4.5703125" style="2" customWidth="1"/>
    <col min="2" max="2" width="3.42578125" style="3" customWidth="1"/>
    <col min="3" max="3" width="32.7109375" style="4" customWidth="1"/>
    <col min="4" max="4" width="7.5703125" style="5" customWidth="1"/>
    <col min="5" max="5" width="10.42578125" style="6" customWidth="1"/>
    <col min="6" max="6" width="10.42578125" style="7" customWidth="1"/>
    <col min="7" max="7" width="15.5703125" style="8" customWidth="1"/>
    <col min="8" max="16384" width="9.140625" style="4"/>
  </cols>
  <sheetData>
    <row r="2" spans="1:7" s="1" customFormat="1">
      <c r="A2" s="9" t="s">
        <v>55</v>
      </c>
      <c r="B2" s="10"/>
      <c r="C2" s="10" t="s">
        <v>56</v>
      </c>
      <c r="D2" s="11"/>
      <c r="E2" s="12"/>
      <c r="F2" s="13"/>
      <c r="G2" s="14"/>
    </row>
    <row r="3" spans="1:7" s="1" customFormat="1">
      <c r="A3" s="15"/>
      <c r="B3" s="16"/>
      <c r="C3" s="16"/>
      <c r="D3" s="17"/>
      <c r="E3" s="18"/>
      <c r="F3" s="19"/>
      <c r="G3" s="20"/>
    </row>
    <row r="4" spans="1:7" s="1" customFormat="1" ht="47.25" customHeight="1">
      <c r="A4" s="21"/>
      <c r="B4" s="22"/>
      <c r="C4" s="349" t="s">
        <v>24</v>
      </c>
      <c r="D4" s="349"/>
      <c r="E4" s="349"/>
      <c r="F4" s="349"/>
      <c r="G4" s="349"/>
    </row>
    <row r="5" spans="1:7" s="1" customFormat="1">
      <c r="A5" s="21"/>
      <c r="B5" s="22"/>
      <c r="C5" s="23"/>
      <c r="D5" s="24"/>
      <c r="E5" s="25"/>
      <c r="F5" s="26"/>
      <c r="G5" s="27"/>
    </row>
    <row r="6" spans="1:7" s="1" customFormat="1">
      <c r="A6" s="350" t="s">
        <v>25</v>
      </c>
      <c r="B6" s="350"/>
      <c r="C6" s="29" t="s">
        <v>26</v>
      </c>
      <c r="D6" s="30" t="s">
        <v>27</v>
      </c>
      <c r="E6" s="31" t="s">
        <v>28</v>
      </c>
      <c r="F6" s="26" t="s">
        <v>29</v>
      </c>
      <c r="G6" s="27" t="s">
        <v>30</v>
      </c>
    </row>
    <row r="7" spans="1:7" s="1" customFormat="1">
      <c r="A7" s="32"/>
      <c r="C7" s="29"/>
      <c r="D7" s="30"/>
      <c r="E7" s="31"/>
      <c r="F7" s="26"/>
      <c r="G7" s="27"/>
    </row>
    <row r="8" spans="1:7" s="1" customFormat="1" ht="13.5" customHeight="1">
      <c r="A8" s="15"/>
      <c r="B8" s="16"/>
      <c r="C8" s="45"/>
      <c r="D8" s="42"/>
      <c r="E8" s="18"/>
      <c r="F8" s="19"/>
      <c r="G8" s="20"/>
    </row>
    <row r="9" spans="1:7" s="1" customFormat="1" ht="55.9" customHeight="1">
      <c r="A9" s="15" t="s">
        <v>55</v>
      </c>
      <c r="B9" s="16">
        <v>1</v>
      </c>
      <c r="C9" s="361" t="s">
        <v>57</v>
      </c>
      <c r="D9" s="362"/>
      <c r="E9" s="362"/>
      <c r="F9" s="362"/>
      <c r="G9" s="362"/>
    </row>
    <row r="10" spans="1:7" s="1" customFormat="1" ht="13.5" customHeight="1">
      <c r="A10" s="39"/>
      <c r="B10" s="40"/>
      <c r="C10" s="41" t="s">
        <v>58</v>
      </c>
      <c r="D10" s="42" t="s">
        <v>32</v>
      </c>
      <c r="E10" s="18">
        <v>50</v>
      </c>
      <c r="F10" s="160">
        <v>0</v>
      </c>
      <c r="G10" s="43">
        <f t="shared" ref="G10:G15" si="0">F10*E10</f>
        <v>0</v>
      </c>
    </row>
    <row r="11" spans="1:7" s="1" customFormat="1">
      <c r="A11" s="15"/>
      <c r="B11" s="16"/>
      <c r="C11" s="45" t="s">
        <v>59</v>
      </c>
      <c r="D11" s="42" t="s">
        <v>32</v>
      </c>
      <c r="E11" s="18">
        <v>15</v>
      </c>
      <c r="F11" s="160">
        <v>0</v>
      </c>
      <c r="G11" s="43">
        <f t="shared" si="0"/>
        <v>0</v>
      </c>
    </row>
    <row r="12" spans="1:7" s="1" customFormat="1">
      <c r="A12" s="15"/>
      <c r="B12" s="16"/>
      <c r="C12" s="45"/>
      <c r="D12" s="56"/>
      <c r="E12" s="18"/>
      <c r="F12" s="19"/>
      <c r="G12" s="20"/>
    </row>
    <row r="13" spans="1:7" s="1" customFormat="1" ht="55.9" customHeight="1">
      <c r="A13" s="15" t="s">
        <v>55</v>
      </c>
      <c r="B13" s="16">
        <v>2</v>
      </c>
      <c r="C13" s="361" t="s">
        <v>60</v>
      </c>
      <c r="D13" s="362"/>
      <c r="E13" s="362"/>
      <c r="F13" s="362"/>
      <c r="G13" s="362"/>
    </row>
    <row r="14" spans="1:7" s="1" customFormat="1" ht="13.5" customHeight="1">
      <c r="A14" s="39"/>
      <c r="B14" s="40"/>
      <c r="C14" s="41" t="s">
        <v>58</v>
      </c>
      <c r="D14" s="42" t="s">
        <v>32</v>
      </c>
      <c r="E14" s="18">
        <v>80</v>
      </c>
      <c r="F14" s="160">
        <v>0</v>
      </c>
      <c r="G14" s="43">
        <f t="shared" si="0"/>
        <v>0</v>
      </c>
    </row>
    <row r="15" spans="1:7" s="1" customFormat="1">
      <c r="A15" s="15"/>
      <c r="B15" s="16"/>
      <c r="C15" s="45" t="s">
        <v>59</v>
      </c>
      <c r="D15" s="42" t="s">
        <v>32</v>
      </c>
      <c r="E15" s="18">
        <v>7</v>
      </c>
      <c r="F15" s="160">
        <v>0</v>
      </c>
      <c r="G15" s="43">
        <f t="shared" si="0"/>
        <v>0</v>
      </c>
    </row>
    <row r="16" spans="1:7" s="1" customFormat="1">
      <c r="A16" s="15"/>
      <c r="B16" s="16"/>
      <c r="C16" s="45"/>
      <c r="D16" s="56"/>
      <c r="E16" s="18"/>
      <c r="F16" s="19"/>
      <c r="G16" s="20"/>
    </row>
    <row r="17" spans="1:7" s="1" customFormat="1" ht="55.9" customHeight="1">
      <c r="A17" s="15" t="s">
        <v>55</v>
      </c>
      <c r="B17" s="16">
        <v>3</v>
      </c>
      <c r="C17" s="361" t="s">
        <v>61</v>
      </c>
      <c r="D17" s="362"/>
      <c r="E17" s="362"/>
      <c r="F17" s="362"/>
      <c r="G17" s="362"/>
    </row>
    <row r="18" spans="1:7" s="1" customFormat="1" ht="13.5" customHeight="1">
      <c r="A18" s="39"/>
      <c r="B18" s="40"/>
      <c r="C18" s="41"/>
      <c r="D18" s="42" t="s">
        <v>32</v>
      </c>
      <c r="E18" s="18">
        <v>60</v>
      </c>
      <c r="F18" s="160">
        <v>0</v>
      </c>
      <c r="G18" s="43">
        <f>F18*E18</f>
        <v>0</v>
      </c>
    </row>
    <row r="19" spans="1:7" s="1" customFormat="1">
      <c r="A19" s="15"/>
      <c r="B19" s="16"/>
      <c r="C19" s="45"/>
      <c r="D19" s="30"/>
      <c r="E19" s="18"/>
      <c r="F19" s="19"/>
      <c r="G19" s="20"/>
    </row>
    <row r="20" spans="1:7" s="1" customFormat="1" ht="38.25">
      <c r="A20" s="46"/>
      <c r="B20" s="47"/>
      <c r="C20" s="48" t="s">
        <v>62</v>
      </c>
      <c r="D20" s="49"/>
      <c r="E20" s="50"/>
      <c r="F20" s="51"/>
      <c r="G20" s="52">
        <f>SUM(G8:G19)</f>
        <v>0</v>
      </c>
    </row>
  </sheetData>
  <sheetProtection selectLockedCells="1" selectUnlockedCells="1"/>
  <mergeCells count="5">
    <mergeCell ref="C4:G4"/>
    <mergeCell ref="A6:B6"/>
    <mergeCell ref="C9:G9"/>
    <mergeCell ref="C13:G13"/>
    <mergeCell ref="C17:G17"/>
  </mergeCells>
  <pageMargins left="0.7" right="0.7" top="0.75" bottom="0.75" header="0.51180555555555596" footer="0.51180555555555596"/>
  <pageSetup paperSize="9" firstPageNumber="0" orientation="portrait" useFirstPageNumber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9"/>
  <sheetViews>
    <sheetView view="pageBreakPreview" topLeftCell="A7" zoomScale="115" zoomScaleNormal="115" workbookViewId="0">
      <selection activeCell="J15" sqref="J15"/>
    </sheetView>
  </sheetViews>
  <sheetFormatPr defaultColWidth="9.140625" defaultRowHeight="12.75"/>
  <cols>
    <col min="1" max="1" width="4.5703125" style="2" customWidth="1"/>
    <col min="2" max="2" width="3.42578125" style="3" customWidth="1"/>
    <col min="3" max="3" width="32.7109375" style="4" customWidth="1"/>
    <col min="4" max="4" width="7.5703125" style="5" customWidth="1"/>
    <col min="5" max="5" width="10.42578125" style="6" customWidth="1"/>
    <col min="6" max="6" width="10.42578125" style="7" customWidth="1"/>
    <col min="7" max="7" width="15.5703125" style="8" customWidth="1"/>
    <col min="8" max="16384" width="9.140625" style="4"/>
  </cols>
  <sheetData>
    <row r="2" spans="1:7" s="1" customFormat="1">
      <c r="A2" s="9" t="s">
        <v>63</v>
      </c>
      <c r="B2" s="10"/>
      <c r="C2" s="10" t="s">
        <v>64</v>
      </c>
      <c r="D2" s="11"/>
      <c r="E2" s="12"/>
      <c r="F2" s="13"/>
      <c r="G2" s="14"/>
    </row>
    <row r="3" spans="1:7" s="1" customFormat="1">
      <c r="A3" s="15"/>
      <c r="B3" s="16"/>
      <c r="C3" s="16"/>
      <c r="D3" s="17"/>
      <c r="E3" s="18"/>
      <c r="F3" s="19"/>
      <c r="G3" s="20"/>
    </row>
    <row r="4" spans="1:7" s="1" customFormat="1" ht="47.25" customHeight="1">
      <c r="A4" s="21"/>
      <c r="B4" s="22"/>
      <c r="C4" s="349" t="s">
        <v>24</v>
      </c>
      <c r="D4" s="349"/>
      <c r="E4" s="349"/>
      <c r="F4" s="349"/>
      <c r="G4" s="349"/>
    </row>
    <row r="5" spans="1:7" s="1" customFormat="1">
      <c r="A5" s="21"/>
      <c r="B5" s="22"/>
      <c r="C5" s="23"/>
      <c r="D5" s="24"/>
      <c r="E5" s="25"/>
      <c r="F5" s="26"/>
      <c r="G5" s="27"/>
    </row>
    <row r="6" spans="1:7" s="1" customFormat="1">
      <c r="A6" s="350" t="s">
        <v>25</v>
      </c>
      <c r="B6" s="350"/>
      <c r="C6" s="29" t="s">
        <v>26</v>
      </c>
      <c r="D6" s="30" t="s">
        <v>27</v>
      </c>
      <c r="E6" s="31" t="s">
        <v>28</v>
      </c>
      <c r="F6" s="26" t="s">
        <v>29</v>
      </c>
      <c r="G6" s="27" t="s">
        <v>30</v>
      </c>
    </row>
    <row r="7" spans="1:7" s="1" customFormat="1">
      <c r="A7" s="32"/>
      <c r="C7" s="33"/>
      <c r="D7" s="5"/>
      <c r="E7" s="34"/>
      <c r="F7" s="35"/>
      <c r="G7" s="36"/>
    </row>
    <row r="8" spans="1:7" s="1" customFormat="1" ht="13.5" customHeight="1">
      <c r="A8" s="15"/>
      <c r="B8" s="16"/>
      <c r="C8" s="37"/>
      <c r="D8" s="38"/>
      <c r="E8" s="6"/>
      <c r="F8" s="7"/>
      <c r="G8" s="8"/>
    </row>
    <row r="9" spans="1:7" s="1" customFormat="1" ht="55.9" customHeight="1">
      <c r="A9" s="15" t="s">
        <v>63</v>
      </c>
      <c r="B9" s="16">
        <v>1</v>
      </c>
      <c r="C9" s="361" t="s">
        <v>65</v>
      </c>
      <c r="D9" s="362"/>
      <c r="E9" s="362"/>
      <c r="F9" s="362"/>
      <c r="G9" s="362"/>
    </row>
    <row r="10" spans="1:7" s="1" customFormat="1" ht="13.5" customHeight="1">
      <c r="A10" s="39"/>
      <c r="B10" s="40"/>
      <c r="C10" s="41"/>
      <c r="D10" s="42" t="s">
        <v>32</v>
      </c>
      <c r="E10" s="18">
        <v>60</v>
      </c>
      <c r="F10" s="160">
        <v>0</v>
      </c>
      <c r="G10" s="43">
        <f>F10*E10</f>
        <v>0</v>
      </c>
    </row>
    <row r="11" spans="1:7" s="1" customFormat="1">
      <c r="A11" s="15"/>
      <c r="B11" s="16"/>
      <c r="C11" s="37"/>
      <c r="D11" s="44"/>
      <c r="E11" s="6"/>
      <c r="F11" s="7"/>
      <c r="G11" s="8"/>
    </row>
    <row r="12" spans="1:7" s="1" customFormat="1" ht="43.15" customHeight="1">
      <c r="A12" s="15" t="s">
        <v>63</v>
      </c>
      <c r="B12" s="16">
        <v>2</v>
      </c>
      <c r="C12" s="361" t="s">
        <v>66</v>
      </c>
      <c r="D12" s="362"/>
      <c r="E12" s="362"/>
      <c r="F12" s="362"/>
      <c r="G12" s="362"/>
    </row>
    <row r="13" spans="1:7" s="1" customFormat="1" ht="13.5" customHeight="1">
      <c r="A13" s="39"/>
      <c r="B13" s="40"/>
      <c r="C13" s="41"/>
      <c r="D13" s="42" t="s">
        <v>32</v>
      </c>
      <c r="E13" s="18">
        <v>60</v>
      </c>
      <c r="F13" s="160">
        <v>0</v>
      </c>
      <c r="G13" s="43">
        <f t="shared" ref="G13:G17" si="0">F13*E13</f>
        <v>0</v>
      </c>
    </row>
    <row r="14" spans="1:7" s="1" customFormat="1">
      <c r="A14" s="15"/>
      <c r="B14" s="16"/>
      <c r="C14" s="37"/>
      <c r="D14" s="44"/>
      <c r="E14" s="6"/>
      <c r="F14" s="7"/>
      <c r="G14" s="8"/>
    </row>
    <row r="15" spans="1:7" s="1" customFormat="1" ht="46.15" customHeight="1">
      <c r="A15" s="15" t="s">
        <v>63</v>
      </c>
      <c r="B15" s="16">
        <v>3</v>
      </c>
      <c r="C15" s="361" t="s">
        <v>67</v>
      </c>
      <c r="D15" s="362"/>
      <c r="E15" s="362"/>
      <c r="F15" s="362"/>
      <c r="G15" s="362"/>
    </row>
    <row r="16" spans="1:7" s="1" customFormat="1" ht="13.5" customHeight="1">
      <c r="A16" s="39"/>
      <c r="B16" s="40"/>
      <c r="C16" s="41" t="s">
        <v>68</v>
      </c>
      <c r="D16" s="42" t="s">
        <v>32</v>
      </c>
      <c r="E16" s="18">
        <v>55</v>
      </c>
      <c r="F16" s="160">
        <v>0</v>
      </c>
      <c r="G16" s="43">
        <f t="shared" si="0"/>
        <v>0</v>
      </c>
    </row>
    <row r="17" spans="1:7" s="1" customFormat="1" ht="13.5" customHeight="1">
      <c r="A17" s="39"/>
      <c r="B17" s="40"/>
      <c r="C17" s="41" t="s">
        <v>69</v>
      </c>
      <c r="D17" s="42" t="s">
        <v>40</v>
      </c>
      <c r="E17" s="18">
        <v>60</v>
      </c>
      <c r="F17" s="160">
        <v>0</v>
      </c>
      <c r="G17" s="43">
        <f t="shared" si="0"/>
        <v>0</v>
      </c>
    </row>
    <row r="18" spans="1:7" s="1" customFormat="1">
      <c r="A18" s="15"/>
      <c r="B18" s="16"/>
      <c r="C18" s="45"/>
      <c r="D18" s="30"/>
      <c r="E18" s="18"/>
      <c r="F18" s="19"/>
      <c r="G18" s="20"/>
    </row>
    <row r="19" spans="1:7" s="1" customFormat="1" ht="25.5">
      <c r="A19" s="46"/>
      <c r="B19" s="47"/>
      <c r="C19" s="48" t="s">
        <v>70</v>
      </c>
      <c r="D19" s="49"/>
      <c r="E19" s="50"/>
      <c r="F19" s="51"/>
      <c r="G19" s="52">
        <f>SUM(G8:G18)</f>
        <v>0</v>
      </c>
    </row>
  </sheetData>
  <sheetProtection selectLockedCells="1" selectUnlockedCells="1"/>
  <mergeCells count="5">
    <mergeCell ref="C4:G4"/>
    <mergeCell ref="A6:B6"/>
    <mergeCell ref="C9:G9"/>
    <mergeCell ref="C12:G12"/>
    <mergeCell ref="C15:G15"/>
  </mergeCells>
  <pageMargins left="0.7" right="0.7" top="0.75" bottom="0.75" header="0.51180555555555596" footer="0.51180555555555596"/>
  <pageSetup paperSize="9" firstPageNumber="0" orientation="portrait" useFirstPageNumber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view="pageBreakPreview" zoomScale="115" zoomScaleNormal="115" workbookViewId="0">
      <selection activeCell="I26" sqref="I26"/>
    </sheetView>
  </sheetViews>
  <sheetFormatPr defaultColWidth="9.140625" defaultRowHeight="12.75"/>
  <cols>
    <col min="1" max="1" width="4.5703125" style="2" customWidth="1"/>
    <col min="2" max="2" width="3.42578125" style="3" customWidth="1"/>
    <col min="3" max="3" width="32.7109375" style="4" customWidth="1"/>
    <col min="4" max="4" width="7.5703125" style="5" customWidth="1"/>
    <col min="5" max="5" width="9.140625" style="6" customWidth="1"/>
    <col min="6" max="6" width="12.7109375" style="7" customWidth="1"/>
    <col min="7" max="7" width="15.5703125" style="8" customWidth="1"/>
    <col min="8" max="16384" width="9.140625" style="4"/>
  </cols>
  <sheetData>
    <row r="1" spans="1:7" ht="16.899999999999999" customHeight="1"/>
    <row r="2" spans="1:7" s="1" customFormat="1">
      <c r="A2" s="9" t="s">
        <v>15</v>
      </c>
      <c r="B2" s="10"/>
      <c r="C2" s="10" t="s">
        <v>16</v>
      </c>
      <c r="D2" s="11"/>
      <c r="E2" s="12"/>
      <c r="F2" s="13"/>
      <c r="G2" s="14"/>
    </row>
    <row r="3" spans="1:7" s="1" customFormat="1">
      <c r="A3" s="15"/>
      <c r="B3" s="16"/>
      <c r="C3" s="16"/>
      <c r="D3" s="17"/>
      <c r="E3" s="18"/>
      <c r="F3" s="19"/>
      <c r="G3" s="20"/>
    </row>
    <row r="4" spans="1:7" s="1" customFormat="1" ht="47.25" customHeight="1">
      <c r="A4" s="21"/>
      <c r="B4" s="22"/>
      <c r="C4" s="349" t="s">
        <v>24</v>
      </c>
      <c r="D4" s="349"/>
      <c r="E4" s="349"/>
      <c r="F4" s="349"/>
      <c r="G4" s="349"/>
    </row>
    <row r="5" spans="1:7" s="1" customFormat="1">
      <c r="A5" s="21"/>
      <c r="B5" s="22"/>
      <c r="C5" s="23"/>
      <c r="D5" s="24"/>
      <c r="E5" s="25"/>
      <c r="F5" s="26"/>
      <c r="G5" s="27"/>
    </row>
    <row r="6" spans="1:7" s="1" customFormat="1">
      <c r="A6" s="350" t="s">
        <v>25</v>
      </c>
      <c r="B6" s="350"/>
      <c r="C6" s="29" t="s">
        <v>26</v>
      </c>
      <c r="D6" s="30" t="s">
        <v>27</v>
      </c>
      <c r="E6" s="31" t="s">
        <v>28</v>
      </c>
      <c r="F6" s="26" t="s">
        <v>29</v>
      </c>
      <c r="G6" s="27" t="s">
        <v>30</v>
      </c>
    </row>
    <row r="7" spans="1:7" s="1" customFormat="1">
      <c r="A7" s="32"/>
      <c r="C7" s="29"/>
      <c r="D7" s="30"/>
      <c r="E7" s="31"/>
      <c r="F7" s="26"/>
      <c r="G7" s="27"/>
    </row>
    <row r="8" spans="1:7" s="1" customFormat="1">
      <c r="A8" s="39"/>
      <c r="B8" s="40"/>
      <c r="C8" s="45"/>
      <c r="D8" s="42"/>
      <c r="E8" s="18"/>
      <c r="F8" s="19"/>
      <c r="G8" s="20"/>
    </row>
    <row r="9" spans="1:7" s="1" customFormat="1" ht="69" customHeight="1">
      <c r="A9" s="15" t="s">
        <v>15</v>
      </c>
      <c r="B9" s="16">
        <v>1</v>
      </c>
      <c r="C9" s="363" t="s">
        <v>71</v>
      </c>
      <c r="D9" s="364"/>
      <c r="E9" s="364"/>
      <c r="F9" s="364"/>
      <c r="G9" s="364"/>
    </row>
    <row r="10" spans="1:7" s="1" customFormat="1" ht="13.5" customHeight="1">
      <c r="A10" s="39"/>
      <c r="B10" s="40"/>
      <c r="C10" s="41"/>
      <c r="D10" s="42" t="s">
        <v>72</v>
      </c>
      <c r="E10" s="18">
        <v>1</v>
      </c>
      <c r="F10" s="43">
        <v>0</v>
      </c>
      <c r="G10" s="43">
        <f>F10*E10</f>
        <v>0</v>
      </c>
    </row>
    <row r="11" spans="1:7" s="1" customFormat="1">
      <c r="A11" s="15"/>
      <c r="B11" s="16"/>
      <c r="C11" s="37"/>
      <c r="D11" s="5"/>
      <c r="E11" s="6"/>
      <c r="F11" s="7"/>
      <c r="G11" s="8"/>
    </row>
    <row r="12" spans="1:7" s="1" customFormat="1" ht="25.9" customHeight="1">
      <c r="A12" s="15" t="s">
        <v>15</v>
      </c>
      <c r="B12" s="16">
        <v>2</v>
      </c>
      <c r="C12" s="356" t="s">
        <v>73</v>
      </c>
      <c r="D12" s="357"/>
      <c r="E12" s="357"/>
      <c r="F12" s="357"/>
      <c r="G12" s="357"/>
    </row>
    <row r="13" spans="1:7" s="1" customFormat="1" ht="16.149999999999999" customHeight="1">
      <c r="A13" s="39"/>
      <c r="B13" s="40"/>
      <c r="C13" s="54" t="s">
        <v>74</v>
      </c>
      <c r="D13" s="17" t="s">
        <v>75</v>
      </c>
      <c r="E13" s="18">
        <v>1</v>
      </c>
      <c r="F13" s="43">
        <v>0</v>
      </c>
      <c r="G13" s="43">
        <f t="shared" ref="G13:G16" si="0">E13*F13</f>
        <v>0</v>
      </c>
    </row>
    <row r="14" spans="1:7" s="1" customFormat="1" ht="16.149999999999999" customHeight="1">
      <c r="A14" s="39"/>
      <c r="B14" s="40"/>
      <c r="C14" s="54" t="s">
        <v>76</v>
      </c>
      <c r="D14" s="17" t="s">
        <v>75</v>
      </c>
      <c r="E14" s="18">
        <v>1</v>
      </c>
      <c r="F14" s="43">
        <v>0</v>
      </c>
      <c r="G14" s="43">
        <f t="shared" si="0"/>
        <v>0</v>
      </c>
    </row>
    <row r="15" spans="1:7" s="1" customFormat="1" ht="16.149999999999999" customHeight="1">
      <c r="A15" s="39"/>
      <c r="B15" s="40"/>
      <c r="C15" s="54" t="s">
        <v>77</v>
      </c>
      <c r="D15" s="17" t="s">
        <v>75</v>
      </c>
      <c r="E15" s="18">
        <v>1</v>
      </c>
      <c r="F15" s="43">
        <v>0</v>
      </c>
      <c r="G15" s="43">
        <f t="shared" si="0"/>
        <v>0</v>
      </c>
    </row>
    <row r="16" spans="1:7" s="1" customFormat="1" ht="16.149999999999999" customHeight="1">
      <c r="A16" s="39"/>
      <c r="B16" s="40"/>
      <c r="C16" s="54" t="s">
        <v>78</v>
      </c>
      <c r="D16" s="17" t="s">
        <v>75</v>
      </c>
      <c r="E16" s="18">
        <v>1</v>
      </c>
      <c r="F16" s="43">
        <v>0</v>
      </c>
      <c r="G16" s="43">
        <f t="shared" si="0"/>
        <v>0</v>
      </c>
    </row>
    <row r="17" spans="1:7" s="1" customFormat="1">
      <c r="A17" s="15"/>
      <c r="B17" s="55"/>
      <c r="C17" s="37"/>
      <c r="D17" s="5"/>
      <c r="E17" s="6"/>
      <c r="F17" s="7"/>
      <c r="G17" s="8"/>
    </row>
    <row r="18" spans="1:7" s="1" customFormat="1" ht="25.9" customHeight="1">
      <c r="A18" s="15" t="s">
        <v>15</v>
      </c>
      <c r="B18" s="16">
        <v>3</v>
      </c>
      <c r="C18" s="356" t="s">
        <v>79</v>
      </c>
      <c r="D18" s="357"/>
      <c r="E18" s="357"/>
      <c r="F18" s="357"/>
      <c r="G18" s="357"/>
    </row>
    <row r="19" spans="1:7" s="1" customFormat="1" ht="16.149999999999999" customHeight="1">
      <c r="A19" s="39"/>
      <c r="B19" s="40"/>
      <c r="C19" s="54" t="s">
        <v>76</v>
      </c>
      <c r="D19" s="17" t="s">
        <v>75</v>
      </c>
      <c r="E19" s="18">
        <v>1</v>
      </c>
      <c r="F19" s="43">
        <v>0</v>
      </c>
      <c r="G19" s="43">
        <f t="shared" ref="G19:G24" si="1">E19*F19</f>
        <v>0</v>
      </c>
    </row>
    <row r="20" spans="1:7" s="1" customFormat="1" ht="16.149999999999999" customHeight="1">
      <c r="A20" s="39"/>
      <c r="B20" s="40"/>
      <c r="C20" s="54" t="s">
        <v>80</v>
      </c>
      <c r="D20" s="17" t="s">
        <v>75</v>
      </c>
      <c r="E20" s="18">
        <v>1</v>
      </c>
      <c r="F20" s="43">
        <v>0</v>
      </c>
      <c r="G20" s="43">
        <f t="shared" si="1"/>
        <v>0</v>
      </c>
    </row>
    <row r="21" spans="1:7" s="1" customFormat="1">
      <c r="A21" s="15"/>
      <c r="B21" s="55"/>
      <c r="C21" s="37"/>
      <c r="D21" s="5"/>
      <c r="E21" s="6"/>
      <c r="F21" s="7"/>
      <c r="G21" s="8"/>
    </row>
    <row r="22" spans="1:7" s="1" customFormat="1" ht="25.9" customHeight="1">
      <c r="A22" s="15" t="s">
        <v>15</v>
      </c>
      <c r="B22" s="16">
        <v>4</v>
      </c>
      <c r="C22" s="356" t="s">
        <v>81</v>
      </c>
      <c r="D22" s="357"/>
      <c r="E22" s="357"/>
      <c r="F22" s="357"/>
      <c r="G22" s="357"/>
    </row>
    <row r="23" spans="1:7" s="1" customFormat="1" ht="16.149999999999999" customHeight="1">
      <c r="A23" s="39"/>
      <c r="B23" s="40"/>
      <c r="C23" s="54" t="s">
        <v>74</v>
      </c>
      <c r="D23" s="17" t="s">
        <v>75</v>
      </c>
      <c r="E23" s="18">
        <v>1</v>
      </c>
      <c r="F23" s="43">
        <v>0</v>
      </c>
      <c r="G23" s="43">
        <f t="shared" si="1"/>
        <v>0</v>
      </c>
    </row>
    <row r="24" spans="1:7" s="1" customFormat="1" ht="16.149999999999999" customHeight="1">
      <c r="A24" s="39"/>
      <c r="B24" s="40"/>
      <c r="C24" s="54" t="s">
        <v>82</v>
      </c>
      <c r="D24" s="17" t="s">
        <v>75</v>
      </c>
      <c r="E24" s="18">
        <v>1</v>
      </c>
      <c r="F24" s="43">
        <v>0</v>
      </c>
      <c r="G24" s="43">
        <f t="shared" si="1"/>
        <v>0</v>
      </c>
    </row>
    <row r="25" spans="1:7" s="1" customFormat="1">
      <c r="A25" s="15"/>
      <c r="B25" s="55"/>
      <c r="C25" s="37"/>
      <c r="D25" s="5"/>
      <c r="E25" s="6"/>
      <c r="F25" s="7"/>
      <c r="G25" s="8"/>
    </row>
    <row r="26" spans="1:7" s="1" customFormat="1" ht="39" customHeight="1">
      <c r="A26" s="15" t="s">
        <v>15</v>
      </c>
      <c r="B26" s="16">
        <v>5</v>
      </c>
      <c r="C26" s="356" t="s">
        <v>83</v>
      </c>
      <c r="D26" s="357"/>
      <c r="E26" s="357"/>
      <c r="F26" s="357"/>
      <c r="G26" s="357"/>
    </row>
    <row r="27" spans="1:7" s="1" customFormat="1" ht="16.149999999999999" customHeight="1">
      <c r="A27" s="39"/>
      <c r="B27" s="40"/>
      <c r="C27" s="54"/>
      <c r="D27" s="17" t="s">
        <v>75</v>
      </c>
      <c r="E27" s="18">
        <v>1</v>
      </c>
      <c r="F27" s="43">
        <v>0</v>
      </c>
      <c r="G27" s="43">
        <f>E27*F27</f>
        <v>0</v>
      </c>
    </row>
    <row r="28" spans="1:7" s="1" customFormat="1">
      <c r="A28" s="15"/>
      <c r="B28" s="55"/>
      <c r="C28" s="37"/>
      <c r="D28" s="5"/>
      <c r="E28" s="6"/>
      <c r="F28" s="7"/>
      <c r="G28" s="8"/>
    </row>
    <row r="29" spans="1:7" s="1" customFormat="1">
      <c r="A29" s="15"/>
      <c r="B29" s="55"/>
      <c r="C29" s="37"/>
      <c r="D29" s="5"/>
      <c r="E29" s="6"/>
      <c r="F29" s="7"/>
      <c r="G29" s="8"/>
    </row>
    <row r="30" spans="1:7" s="1" customFormat="1" ht="25.5">
      <c r="A30" s="46"/>
      <c r="B30" s="47"/>
      <c r="C30" s="48" t="s">
        <v>84</v>
      </c>
      <c r="D30" s="49"/>
      <c r="E30" s="50"/>
      <c r="F30" s="51"/>
      <c r="G30" s="52">
        <f>SUM(G8:G29)</f>
        <v>0</v>
      </c>
    </row>
    <row r="31" spans="1:7" ht="12" customHeight="1"/>
  </sheetData>
  <sheetProtection selectLockedCells="1" selectUnlockedCells="1"/>
  <mergeCells count="7">
    <mergeCell ref="C22:G22"/>
    <mergeCell ref="C26:G26"/>
    <mergeCell ref="C4:G4"/>
    <mergeCell ref="A6:B6"/>
    <mergeCell ref="C9:G9"/>
    <mergeCell ref="C12:G12"/>
    <mergeCell ref="C18:G18"/>
  </mergeCells>
  <pageMargins left="0.7" right="0.7" top="0.75" bottom="0.75" header="0.51180555555555596" footer="0.51180555555555596"/>
  <pageSetup paperSize="9" firstPageNumber="0" orientation="portrait" useFirstPageNumber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0"/>
  <sheetViews>
    <sheetView topLeftCell="A229" workbookViewId="0">
      <selection activeCell="B270" sqref="B270"/>
    </sheetView>
  </sheetViews>
  <sheetFormatPr defaultRowHeight="15"/>
  <cols>
    <col min="1" max="1" width="5.42578125" customWidth="1"/>
    <col min="2" max="2" width="45.42578125" customWidth="1"/>
    <col min="3" max="3" width="5.85546875" customWidth="1"/>
    <col min="4" max="4" width="6.85546875" customWidth="1"/>
    <col min="5" max="5" width="13.42578125" customWidth="1"/>
    <col min="6" max="6" width="15" customWidth="1"/>
  </cols>
  <sheetData>
    <row r="1" spans="1:5">
      <c r="A1" s="162"/>
      <c r="B1" s="366" t="s">
        <v>92</v>
      </c>
      <c r="C1" s="366"/>
      <c r="D1" s="366"/>
      <c r="E1" s="163"/>
    </row>
    <row r="2" spans="1:5">
      <c r="A2" s="164"/>
      <c r="B2" s="63"/>
      <c r="C2" s="165"/>
      <c r="D2" s="165"/>
      <c r="E2" s="165"/>
    </row>
    <row r="3" spans="1:5">
      <c r="A3" s="166"/>
      <c r="B3" s="367" t="s">
        <v>93</v>
      </c>
      <c r="C3" s="367"/>
      <c r="D3" s="367"/>
      <c r="E3" s="367"/>
    </row>
    <row r="4" spans="1:5">
      <c r="A4" s="167" t="s">
        <v>94</v>
      </c>
      <c r="B4" s="365" t="s">
        <v>95</v>
      </c>
      <c r="C4" s="365"/>
      <c r="D4" s="365"/>
      <c r="E4" s="365"/>
    </row>
    <row r="5" spans="1:5" ht="17.45" customHeight="1">
      <c r="A5" s="167" t="s">
        <v>94</v>
      </c>
      <c r="B5" s="365" t="s">
        <v>96</v>
      </c>
      <c r="C5" s="365"/>
      <c r="D5" s="365"/>
      <c r="E5" s="365"/>
    </row>
    <row r="6" spans="1:5" ht="20.45" customHeight="1">
      <c r="A6" s="167" t="s">
        <v>94</v>
      </c>
      <c r="B6" s="365" t="s">
        <v>97</v>
      </c>
      <c r="C6" s="365"/>
      <c r="D6" s="365"/>
      <c r="E6" s="365"/>
    </row>
    <row r="7" spans="1:5" ht="20.45" customHeight="1">
      <c r="A7" s="167" t="s">
        <v>94</v>
      </c>
      <c r="B7" s="365" t="s">
        <v>98</v>
      </c>
      <c r="C7" s="365"/>
      <c r="D7" s="365"/>
      <c r="E7" s="365"/>
    </row>
    <row r="8" spans="1:5">
      <c r="A8" s="167" t="s">
        <v>94</v>
      </c>
      <c r="B8" s="365" t="s">
        <v>99</v>
      </c>
      <c r="C8" s="365"/>
      <c r="D8" s="365"/>
      <c r="E8" s="365"/>
    </row>
    <row r="9" spans="1:5">
      <c r="A9" s="167" t="s">
        <v>94</v>
      </c>
      <c r="B9" s="365" t="s">
        <v>100</v>
      </c>
      <c r="C9" s="365"/>
      <c r="D9" s="365"/>
      <c r="E9" s="365"/>
    </row>
    <row r="10" spans="1:5" ht="16.149999999999999" customHeight="1">
      <c r="A10" s="167" t="s">
        <v>94</v>
      </c>
      <c r="B10" s="365" t="s">
        <v>101</v>
      </c>
      <c r="C10" s="365"/>
      <c r="D10" s="365"/>
      <c r="E10" s="365"/>
    </row>
    <row r="11" spans="1:5" ht="19.899999999999999" customHeight="1">
      <c r="A11" s="167" t="s">
        <v>94</v>
      </c>
      <c r="B11" s="365" t="s">
        <v>102</v>
      </c>
      <c r="C11" s="365"/>
      <c r="D11" s="365"/>
      <c r="E11" s="365"/>
    </row>
    <row r="12" spans="1:5" ht="18" customHeight="1">
      <c r="A12" s="167" t="s">
        <v>94</v>
      </c>
      <c r="B12" s="365" t="s">
        <v>103</v>
      </c>
      <c r="C12" s="365"/>
      <c r="D12" s="365"/>
      <c r="E12" s="365"/>
    </row>
    <row r="13" spans="1:5" ht="19.899999999999999" customHeight="1">
      <c r="A13" s="167" t="s">
        <v>94</v>
      </c>
      <c r="B13" s="365" t="s">
        <v>104</v>
      </c>
      <c r="C13" s="365"/>
      <c r="D13" s="365"/>
      <c r="E13" s="365"/>
    </row>
    <row r="14" spans="1:5" ht="18.600000000000001" customHeight="1">
      <c r="A14" s="167" t="s">
        <v>94</v>
      </c>
      <c r="B14" s="365" t="s">
        <v>105</v>
      </c>
      <c r="C14" s="365"/>
      <c r="D14" s="365"/>
      <c r="E14" s="365"/>
    </row>
    <row r="15" spans="1:5" ht="22.9" customHeight="1">
      <c r="A15" s="167" t="s">
        <v>94</v>
      </c>
      <c r="B15" s="365" t="s">
        <v>106</v>
      </c>
      <c r="C15" s="365"/>
      <c r="D15" s="365"/>
      <c r="E15" s="365"/>
    </row>
    <row r="16" spans="1:5" ht="20.45" customHeight="1">
      <c r="A16" s="167" t="s">
        <v>94</v>
      </c>
      <c r="B16" s="365" t="s">
        <v>107</v>
      </c>
      <c r="C16" s="365"/>
      <c r="D16" s="365"/>
      <c r="E16" s="365"/>
    </row>
    <row r="17" spans="1:5">
      <c r="A17" s="167" t="s">
        <v>94</v>
      </c>
      <c r="B17" s="365" t="s">
        <v>108</v>
      </c>
      <c r="C17" s="365"/>
      <c r="D17" s="365"/>
      <c r="E17" s="365"/>
    </row>
    <row r="18" spans="1:5">
      <c r="A18" s="167" t="s">
        <v>94</v>
      </c>
      <c r="B18" s="365" t="s">
        <v>109</v>
      </c>
      <c r="C18" s="365"/>
      <c r="D18" s="365"/>
      <c r="E18" s="365"/>
    </row>
    <row r="19" spans="1:5" ht="23.45" customHeight="1">
      <c r="A19" s="167" t="s">
        <v>94</v>
      </c>
      <c r="B19" s="365" t="s">
        <v>110</v>
      </c>
      <c r="C19" s="365"/>
      <c r="D19" s="365"/>
      <c r="E19" s="365"/>
    </row>
    <row r="20" spans="1:5" ht="17.45" customHeight="1">
      <c r="A20" s="167" t="s">
        <v>94</v>
      </c>
      <c r="B20" s="365" t="s">
        <v>111</v>
      </c>
      <c r="C20" s="365"/>
      <c r="D20" s="365"/>
      <c r="E20" s="365"/>
    </row>
    <row r="21" spans="1:5">
      <c r="A21" s="167" t="s">
        <v>94</v>
      </c>
      <c r="B21" s="365" t="s">
        <v>112</v>
      </c>
      <c r="C21" s="365"/>
      <c r="D21" s="365"/>
      <c r="E21" s="365"/>
    </row>
    <row r="22" spans="1:5">
      <c r="A22" s="167" t="s">
        <v>94</v>
      </c>
      <c r="B22" s="365" t="s">
        <v>113</v>
      </c>
      <c r="C22" s="365"/>
      <c r="D22" s="365"/>
      <c r="E22" s="365"/>
    </row>
    <row r="23" spans="1:5">
      <c r="A23" s="167"/>
      <c r="B23" s="168" t="s">
        <v>114</v>
      </c>
      <c r="C23" s="169"/>
      <c r="D23" s="169"/>
      <c r="E23" s="169"/>
    </row>
    <row r="24" spans="1:5">
      <c r="A24" s="167"/>
      <c r="B24" s="367" t="s">
        <v>93</v>
      </c>
      <c r="C24" s="367"/>
      <c r="D24" s="367"/>
      <c r="E24" s="367"/>
    </row>
    <row r="25" spans="1:5">
      <c r="A25" s="167" t="s">
        <v>94</v>
      </c>
      <c r="B25" s="365" t="s">
        <v>115</v>
      </c>
      <c r="C25" s="365"/>
      <c r="D25" s="365"/>
      <c r="E25" s="365"/>
    </row>
    <row r="26" spans="1:5" ht="23.45" customHeight="1">
      <c r="A26" s="167" t="s">
        <v>94</v>
      </c>
      <c r="B26" s="365" t="s">
        <v>116</v>
      </c>
      <c r="C26" s="365"/>
      <c r="D26" s="365"/>
      <c r="E26" s="365"/>
    </row>
    <row r="27" spans="1:5" ht="20.45" customHeight="1">
      <c r="A27" s="167" t="s">
        <v>94</v>
      </c>
      <c r="B27" s="365" t="s">
        <v>117</v>
      </c>
      <c r="C27" s="365"/>
      <c r="D27" s="365"/>
      <c r="E27" s="365"/>
    </row>
    <row r="28" spans="1:5" ht="22.9" customHeight="1">
      <c r="A28" s="167" t="s">
        <v>94</v>
      </c>
      <c r="B28" s="367" t="s">
        <v>118</v>
      </c>
      <c r="C28" s="369"/>
      <c r="D28" s="369"/>
      <c r="E28" s="369"/>
    </row>
    <row r="29" spans="1:5" ht="25.9" customHeight="1">
      <c r="A29" s="167" t="s">
        <v>94</v>
      </c>
      <c r="B29" s="365" t="s">
        <v>119</v>
      </c>
      <c r="C29" s="365"/>
      <c r="D29" s="365"/>
      <c r="E29" s="365"/>
    </row>
    <row r="30" spans="1:5" ht="36.6" customHeight="1">
      <c r="A30" s="167" t="s">
        <v>94</v>
      </c>
      <c r="B30" s="367" t="s">
        <v>120</v>
      </c>
      <c r="C30" s="367"/>
      <c r="D30" s="367"/>
      <c r="E30" s="367"/>
    </row>
    <row r="31" spans="1:5" ht="28.15" customHeight="1">
      <c r="A31" s="167" t="s">
        <v>94</v>
      </c>
      <c r="B31" s="367" t="s">
        <v>121</v>
      </c>
      <c r="C31" s="367"/>
      <c r="D31" s="367"/>
      <c r="E31" s="367"/>
    </row>
    <row r="32" spans="1:5" ht="31.9" customHeight="1">
      <c r="A32" s="170" t="s">
        <v>94</v>
      </c>
      <c r="B32" s="370" t="s">
        <v>122</v>
      </c>
      <c r="C32" s="371"/>
      <c r="D32" s="371"/>
      <c r="E32" s="371"/>
    </row>
    <row r="33" spans="1:6" ht="18.600000000000001" customHeight="1">
      <c r="A33" s="171" t="s">
        <v>94</v>
      </c>
      <c r="B33" s="368" t="s">
        <v>123</v>
      </c>
      <c r="C33" s="368"/>
      <c r="D33" s="368"/>
      <c r="E33" s="368"/>
    </row>
    <row r="37" spans="1:6" ht="14.45" customHeight="1">
      <c r="A37" s="245" t="s">
        <v>280</v>
      </c>
      <c r="B37" s="374" t="s">
        <v>124</v>
      </c>
      <c r="C37" s="374"/>
      <c r="D37" s="374"/>
      <c r="E37" s="374"/>
      <c r="F37" s="375"/>
    </row>
    <row r="38" spans="1:6">
      <c r="A38" s="175"/>
      <c r="B38" s="179"/>
      <c r="C38" s="176"/>
      <c r="D38" s="180"/>
      <c r="E38" s="181"/>
      <c r="F38" s="181"/>
    </row>
    <row r="39" spans="1:6" ht="81.599999999999994" customHeight="1">
      <c r="A39" s="175"/>
      <c r="B39" s="182" t="s">
        <v>125</v>
      </c>
      <c r="C39" s="176"/>
      <c r="D39" s="180"/>
      <c r="E39" s="181"/>
      <c r="F39" s="181"/>
    </row>
    <row r="40" spans="1:6" ht="33.75">
      <c r="A40" s="175" t="s">
        <v>94</v>
      </c>
      <c r="B40" s="183" t="s">
        <v>126</v>
      </c>
      <c r="C40" s="176"/>
      <c r="D40" s="180"/>
      <c r="E40" s="181"/>
      <c r="F40" s="181"/>
    </row>
    <row r="41" spans="1:6" ht="22.5">
      <c r="A41" s="175" t="s">
        <v>94</v>
      </c>
      <c r="B41" s="183" t="s">
        <v>127</v>
      </c>
      <c r="C41" s="176"/>
      <c r="D41" s="180"/>
      <c r="E41" s="181"/>
      <c r="F41" s="181"/>
    </row>
    <row r="42" spans="1:6" ht="22.5">
      <c r="A42" s="175" t="s">
        <v>94</v>
      </c>
      <c r="B42" s="183" t="s">
        <v>128</v>
      </c>
      <c r="C42" s="176"/>
      <c r="D42" s="180"/>
      <c r="E42" s="181"/>
      <c r="F42" s="181"/>
    </row>
    <row r="43" spans="1:6" ht="22.5">
      <c r="A43" s="175" t="s">
        <v>94</v>
      </c>
      <c r="B43" s="183" t="s">
        <v>129</v>
      </c>
      <c r="C43" s="176"/>
      <c r="D43" s="180"/>
      <c r="E43" s="181"/>
      <c r="F43" s="181"/>
    </row>
    <row r="44" spans="1:6" ht="33.75">
      <c r="A44" s="175" t="s">
        <v>94</v>
      </c>
      <c r="B44" s="183" t="s">
        <v>130</v>
      </c>
      <c r="C44" s="176"/>
      <c r="D44" s="180"/>
      <c r="E44" s="181"/>
      <c r="F44" s="181"/>
    </row>
    <row r="45" spans="1:6" ht="20.45" customHeight="1">
      <c r="A45" s="175"/>
      <c r="B45" s="183"/>
      <c r="C45" s="176"/>
      <c r="D45" s="180"/>
      <c r="E45" s="181"/>
      <c r="F45" s="181"/>
    </row>
    <row r="46" spans="1:6">
      <c r="A46" s="175"/>
      <c r="B46" s="183"/>
      <c r="C46" s="176"/>
      <c r="D46" s="180"/>
      <c r="E46" s="181"/>
      <c r="F46" s="181"/>
    </row>
    <row r="47" spans="1:6" ht="16.149999999999999" customHeight="1">
      <c r="A47" s="175" t="s">
        <v>281</v>
      </c>
      <c r="B47" s="184" t="s">
        <v>131</v>
      </c>
      <c r="C47" s="176"/>
      <c r="D47" s="180"/>
      <c r="E47" s="181"/>
      <c r="F47" s="181"/>
    </row>
    <row r="48" spans="1:6" ht="22.5">
      <c r="A48" s="175"/>
      <c r="B48" s="185" t="s">
        <v>132</v>
      </c>
      <c r="C48" s="186"/>
      <c r="D48" s="180"/>
      <c r="E48" s="187"/>
      <c r="F48" s="188"/>
    </row>
    <row r="49" spans="1:6" ht="30.6" customHeight="1">
      <c r="A49" s="175"/>
      <c r="B49" s="185" t="s">
        <v>133</v>
      </c>
      <c r="C49" s="186"/>
      <c r="D49" s="189"/>
      <c r="E49" s="189"/>
      <c r="F49" s="189"/>
    </row>
    <row r="50" spans="1:6" ht="33.75">
      <c r="A50" s="289"/>
      <c r="B50" s="185" t="s">
        <v>134</v>
      </c>
      <c r="C50" s="186"/>
      <c r="D50" s="189"/>
      <c r="E50" s="189"/>
      <c r="F50" s="189"/>
    </row>
    <row r="51" spans="1:6" ht="33.75">
      <c r="A51" s="289"/>
      <c r="B51" s="185" t="s">
        <v>135</v>
      </c>
      <c r="C51" s="186"/>
      <c r="D51" s="189"/>
      <c r="E51" s="189"/>
      <c r="F51" s="189"/>
    </row>
    <row r="52" spans="1:6" ht="22.5">
      <c r="A52" s="289"/>
      <c r="B52" s="185" t="s">
        <v>136</v>
      </c>
      <c r="C52" s="186"/>
      <c r="D52" s="189"/>
      <c r="E52" s="189"/>
      <c r="F52" s="189"/>
    </row>
    <row r="53" spans="1:6">
      <c r="A53" s="341"/>
      <c r="B53" s="185" t="s">
        <v>137</v>
      </c>
      <c r="C53" s="176"/>
      <c r="D53" s="190"/>
      <c r="E53" s="189"/>
      <c r="F53" s="187"/>
    </row>
    <row r="54" spans="1:6" ht="14.45" customHeight="1">
      <c r="A54" s="175" t="s">
        <v>282</v>
      </c>
      <c r="B54" s="185" t="s">
        <v>138</v>
      </c>
      <c r="C54" s="191" t="s">
        <v>75</v>
      </c>
      <c r="D54" s="192">
        <v>1</v>
      </c>
      <c r="E54" s="189" t="s">
        <v>306</v>
      </c>
      <c r="F54" s="193">
        <f>D54*E54</f>
        <v>0</v>
      </c>
    </row>
    <row r="55" spans="1:6" ht="18.600000000000001" customHeight="1">
      <c r="A55" s="175" t="s">
        <v>283</v>
      </c>
      <c r="B55" s="185" t="s">
        <v>139</v>
      </c>
      <c r="C55" s="176" t="s">
        <v>75</v>
      </c>
      <c r="D55" s="194">
        <v>1</v>
      </c>
      <c r="E55" s="189" t="s">
        <v>306</v>
      </c>
      <c r="F55" s="193">
        <f t="shared" ref="F55:F60" si="0">D55*E55</f>
        <v>0</v>
      </c>
    </row>
    <row r="56" spans="1:6" ht="14.45" customHeight="1">
      <c r="A56" s="175" t="s">
        <v>284</v>
      </c>
      <c r="B56" s="185" t="s">
        <v>140</v>
      </c>
      <c r="C56" s="191" t="s">
        <v>75</v>
      </c>
      <c r="D56" s="192">
        <v>9</v>
      </c>
      <c r="E56" s="189" t="s">
        <v>306</v>
      </c>
      <c r="F56" s="193">
        <f t="shared" si="0"/>
        <v>0</v>
      </c>
    </row>
    <row r="57" spans="1:6" ht="14.45" customHeight="1">
      <c r="A57" s="175" t="s">
        <v>285</v>
      </c>
      <c r="B57" s="185" t="s">
        <v>141</v>
      </c>
      <c r="C57" s="191" t="s">
        <v>75</v>
      </c>
      <c r="D57" s="192">
        <v>3</v>
      </c>
      <c r="E57" s="189" t="s">
        <v>306</v>
      </c>
      <c r="F57" s="193">
        <f t="shared" si="0"/>
        <v>0</v>
      </c>
    </row>
    <row r="58" spans="1:6" ht="14.45" customHeight="1">
      <c r="A58" s="175" t="s">
        <v>286</v>
      </c>
      <c r="B58" s="185" t="s">
        <v>142</v>
      </c>
      <c r="C58" s="191" t="s">
        <v>75</v>
      </c>
      <c r="D58" s="194">
        <v>1</v>
      </c>
      <c r="E58" s="189" t="s">
        <v>306</v>
      </c>
      <c r="F58" s="193">
        <f t="shared" si="0"/>
        <v>0</v>
      </c>
    </row>
    <row r="59" spans="1:6" ht="45">
      <c r="A59" s="175" t="s">
        <v>287</v>
      </c>
      <c r="B59" s="195" t="s">
        <v>143</v>
      </c>
      <c r="C59" s="191" t="s">
        <v>72</v>
      </c>
      <c r="D59" s="192">
        <v>1</v>
      </c>
      <c r="E59" s="189" t="s">
        <v>306</v>
      </c>
      <c r="F59" s="193">
        <f t="shared" si="0"/>
        <v>0</v>
      </c>
    </row>
    <row r="60" spans="1:6">
      <c r="A60" s="175" t="s">
        <v>288</v>
      </c>
      <c r="B60" s="195" t="s">
        <v>144</v>
      </c>
      <c r="C60" s="191" t="s">
        <v>75</v>
      </c>
      <c r="D60" s="192">
        <v>1</v>
      </c>
      <c r="E60" s="189" t="s">
        <v>306</v>
      </c>
      <c r="F60" s="193">
        <f t="shared" si="0"/>
        <v>0</v>
      </c>
    </row>
    <row r="61" spans="1:6" ht="15" customHeight="1">
      <c r="A61" s="175"/>
      <c r="B61" s="196" t="s">
        <v>145</v>
      </c>
      <c r="C61" s="197" t="s">
        <v>75</v>
      </c>
      <c r="D61" s="198">
        <v>1</v>
      </c>
      <c r="E61" s="199"/>
      <c r="F61" s="200">
        <f>SUM(F54:F60)</f>
        <v>0</v>
      </c>
    </row>
    <row r="62" spans="1:6">
      <c r="A62" s="342"/>
      <c r="B62" s="201"/>
      <c r="C62" s="202"/>
      <c r="D62" s="203"/>
      <c r="E62" s="204"/>
      <c r="F62" s="204"/>
    </row>
    <row r="63" spans="1:6" ht="15" customHeight="1">
      <c r="A63" s="343"/>
      <c r="B63" s="179" t="str">
        <f>B37</f>
        <v>INSTALACIJA GLAVNOG ELEKTROENERGETSKOG RAZVODA</v>
      </c>
      <c r="C63" s="205"/>
      <c r="D63" s="206"/>
      <c r="E63" s="207" t="s">
        <v>146</v>
      </c>
      <c r="F63" s="208">
        <f>F61</f>
        <v>0</v>
      </c>
    </row>
    <row r="64" spans="1:6">
      <c r="A64" s="172"/>
      <c r="B64" s="172"/>
      <c r="C64" s="173"/>
      <c r="D64" s="173"/>
    </row>
    <row r="65" spans="1:7" ht="31.15" customHeight="1">
      <c r="A65" s="245" t="s">
        <v>289</v>
      </c>
      <c r="B65" s="374" t="s">
        <v>147</v>
      </c>
      <c r="C65" s="374"/>
      <c r="D65" s="374"/>
      <c r="E65" s="374"/>
      <c r="F65" s="375"/>
      <c r="G65" s="209"/>
    </row>
    <row r="66" spans="1:7">
      <c r="A66" s="170"/>
      <c r="B66" s="376"/>
      <c r="C66" s="377"/>
      <c r="D66" s="377"/>
      <c r="E66" s="377"/>
      <c r="F66" s="377"/>
      <c r="G66" s="377"/>
    </row>
    <row r="67" spans="1:7" ht="61.15" customHeight="1">
      <c r="A67" s="250"/>
      <c r="B67" s="210" t="s">
        <v>125</v>
      </c>
      <c r="C67" s="211"/>
      <c r="D67" s="211"/>
      <c r="E67" s="212"/>
      <c r="F67" s="212"/>
      <c r="G67" s="213"/>
    </row>
    <row r="68" spans="1:7" ht="45">
      <c r="A68" s="250" t="s">
        <v>94</v>
      </c>
      <c r="B68" s="214" t="s">
        <v>148</v>
      </c>
      <c r="C68" s="211"/>
      <c r="D68" s="215"/>
      <c r="E68" s="216"/>
      <c r="F68" s="216"/>
      <c r="G68" s="213"/>
    </row>
    <row r="69" spans="1:7" ht="45">
      <c r="A69" s="246" t="s">
        <v>94</v>
      </c>
      <c r="B69" s="380" t="s">
        <v>149</v>
      </c>
      <c r="C69" s="218"/>
      <c r="D69" s="219"/>
      <c r="E69" s="220"/>
      <c r="F69" s="220"/>
      <c r="G69" s="221"/>
    </row>
    <row r="70" spans="1:7">
      <c r="A70" s="246"/>
      <c r="B70" s="217"/>
      <c r="C70" s="218"/>
      <c r="D70" s="219"/>
      <c r="E70" s="220"/>
      <c r="F70" s="220"/>
      <c r="G70" s="221"/>
    </row>
    <row r="71" spans="1:7" ht="40.9" customHeight="1">
      <c r="A71" s="344" t="s">
        <v>290</v>
      </c>
      <c r="B71" s="378" t="s">
        <v>150</v>
      </c>
      <c r="C71" s="378"/>
      <c r="D71" s="378"/>
      <c r="E71" s="378"/>
      <c r="F71" s="378"/>
      <c r="G71" s="209"/>
    </row>
    <row r="72" spans="1:7">
      <c r="A72" s="246"/>
      <c r="B72" s="217"/>
      <c r="C72" s="222"/>
      <c r="D72" s="222"/>
      <c r="E72" s="223"/>
      <c r="F72" s="224"/>
      <c r="G72" s="221"/>
    </row>
    <row r="73" spans="1:7">
      <c r="A73" s="246"/>
      <c r="B73" s="225" t="s">
        <v>151</v>
      </c>
      <c r="C73" s="222"/>
      <c r="D73" s="226"/>
      <c r="E73" s="226"/>
      <c r="F73" s="226"/>
      <c r="G73" s="213"/>
    </row>
    <row r="74" spans="1:7" ht="20.45" customHeight="1">
      <c r="A74" s="345"/>
      <c r="B74" s="227"/>
      <c r="C74" s="228"/>
      <c r="D74" s="219"/>
      <c r="E74" s="220"/>
      <c r="F74" s="220"/>
      <c r="G74" s="213"/>
    </row>
    <row r="75" spans="1:7">
      <c r="A75" s="277"/>
      <c r="B75" s="229"/>
      <c r="C75" s="230"/>
      <c r="D75" s="219"/>
      <c r="E75" s="231"/>
      <c r="F75" s="231"/>
      <c r="G75" s="213"/>
    </row>
    <row r="76" spans="1:7" ht="14.45" customHeight="1">
      <c r="A76" s="175" t="s">
        <v>291</v>
      </c>
      <c r="B76" s="229" t="s">
        <v>152</v>
      </c>
      <c r="C76" s="230" t="s">
        <v>75</v>
      </c>
      <c r="D76" s="219">
        <v>8</v>
      </c>
      <c r="E76" s="231">
        <v>0</v>
      </c>
      <c r="F76" s="232">
        <f>D76*E76</f>
        <v>0</v>
      </c>
      <c r="G76" s="213"/>
    </row>
    <row r="77" spans="1:7">
      <c r="A77" s="175"/>
      <c r="B77" s="229"/>
      <c r="C77" s="230"/>
      <c r="D77" s="219"/>
      <c r="E77" s="231"/>
      <c r="F77" s="231"/>
      <c r="G77" s="213"/>
    </row>
    <row r="78" spans="1:7" ht="14.45" customHeight="1">
      <c r="A78" s="175" t="s">
        <v>292</v>
      </c>
      <c r="B78" s="229" t="s">
        <v>153</v>
      </c>
      <c r="C78" s="230" t="s">
        <v>75</v>
      </c>
      <c r="D78" s="219">
        <v>1</v>
      </c>
      <c r="E78" s="231">
        <v>0</v>
      </c>
      <c r="F78" s="232">
        <f>D78*E78</f>
        <v>0</v>
      </c>
      <c r="G78" s="213"/>
    </row>
    <row r="79" spans="1:7" ht="30.6" customHeight="1">
      <c r="A79" s="250"/>
      <c r="B79" s="229"/>
      <c r="C79" s="230"/>
      <c r="D79" s="219"/>
      <c r="E79" s="231"/>
      <c r="F79" s="231"/>
      <c r="G79" s="213"/>
    </row>
    <row r="80" spans="1:7" ht="20.45" customHeight="1">
      <c r="A80" s="175" t="s">
        <v>293</v>
      </c>
      <c r="B80" s="229" t="s">
        <v>154</v>
      </c>
      <c r="C80" s="230" t="s">
        <v>75</v>
      </c>
      <c r="D80" s="219">
        <v>5</v>
      </c>
      <c r="E80" s="231">
        <v>0</v>
      </c>
      <c r="F80" s="232">
        <f>D80*E80</f>
        <v>0</v>
      </c>
      <c r="G80" s="213"/>
    </row>
    <row r="81" spans="1:7" ht="20.45" customHeight="1">
      <c r="A81" s="246"/>
      <c r="B81" s="229"/>
      <c r="C81" s="230"/>
      <c r="D81" s="219"/>
      <c r="E81" s="231"/>
      <c r="F81" s="231"/>
      <c r="G81" s="213"/>
    </row>
    <row r="82" spans="1:7" ht="14.45" customHeight="1">
      <c r="A82" s="344" t="s">
        <v>294</v>
      </c>
      <c r="B82" s="379" t="s">
        <v>155</v>
      </c>
      <c r="C82" s="379"/>
      <c r="D82" s="379"/>
      <c r="E82" s="379"/>
      <c r="F82" s="379"/>
      <c r="G82" s="221"/>
    </row>
    <row r="83" spans="1:7" ht="30.6" customHeight="1">
      <c r="A83" s="246"/>
      <c r="B83" s="233"/>
      <c r="C83" s="218"/>
      <c r="D83" s="219"/>
      <c r="E83" s="220"/>
      <c r="F83" s="220"/>
      <c r="G83" s="221"/>
    </row>
    <row r="84" spans="1:7" ht="22.5">
      <c r="A84" s="264"/>
      <c r="B84" s="234" t="s">
        <v>156</v>
      </c>
      <c r="C84" s="222"/>
      <c r="D84" s="222"/>
      <c r="E84" s="235"/>
      <c r="F84" s="235"/>
      <c r="G84" s="221"/>
    </row>
    <row r="85" spans="1:7">
      <c r="A85" s="262"/>
      <c r="B85" s="236"/>
      <c r="C85" s="237"/>
      <c r="D85" s="237"/>
      <c r="E85" s="238"/>
      <c r="F85" s="238"/>
      <c r="G85" s="221"/>
    </row>
    <row r="86" spans="1:7" ht="14.45" customHeight="1">
      <c r="A86" s="264" t="s">
        <v>295</v>
      </c>
      <c r="B86" s="234" t="s">
        <v>157</v>
      </c>
      <c r="C86" s="222" t="s">
        <v>75</v>
      </c>
      <c r="D86" s="222">
        <v>2</v>
      </c>
      <c r="E86" s="238">
        <v>0</v>
      </c>
      <c r="F86" s="224">
        <f>E86*D86</f>
        <v>0</v>
      </c>
      <c r="G86" s="221"/>
    </row>
    <row r="87" spans="1:7" ht="20.45" customHeight="1">
      <c r="A87" s="262"/>
      <c r="B87" s="236"/>
      <c r="C87" s="237"/>
      <c r="D87" s="237"/>
      <c r="E87" s="238"/>
      <c r="F87" s="238"/>
      <c r="G87" s="221"/>
    </row>
    <row r="88" spans="1:7" ht="15" customHeight="1">
      <c r="A88" s="264" t="s">
        <v>296</v>
      </c>
      <c r="B88" s="234" t="s">
        <v>158</v>
      </c>
      <c r="C88" s="222" t="s">
        <v>75</v>
      </c>
      <c r="D88" s="222">
        <v>6</v>
      </c>
      <c r="E88" s="238">
        <v>0</v>
      </c>
      <c r="F88" s="224">
        <f>E88*D88</f>
        <v>0</v>
      </c>
      <c r="G88" s="221"/>
    </row>
    <row r="89" spans="1:7" ht="30.6" customHeight="1">
      <c r="A89" s="264"/>
      <c r="B89" s="236"/>
      <c r="C89" s="237"/>
      <c r="D89" s="237"/>
      <c r="E89" s="238"/>
      <c r="F89" s="238"/>
      <c r="G89" s="221"/>
    </row>
    <row r="90" spans="1:7" ht="13.15" customHeight="1">
      <c r="A90" s="264" t="s">
        <v>297</v>
      </c>
      <c r="B90" s="234" t="s">
        <v>159</v>
      </c>
      <c r="C90" s="222" t="s">
        <v>75</v>
      </c>
      <c r="D90" s="222">
        <v>2</v>
      </c>
      <c r="E90" s="238">
        <v>0</v>
      </c>
      <c r="F90" s="224">
        <f>E90*D90</f>
        <v>0</v>
      </c>
      <c r="G90" s="221"/>
    </row>
    <row r="91" spans="1:7" ht="20.45" customHeight="1">
      <c r="A91" s="264"/>
      <c r="B91" s="236"/>
      <c r="C91" s="237"/>
      <c r="D91" s="237" t="s">
        <v>160</v>
      </c>
      <c r="E91" s="238"/>
      <c r="F91" s="238"/>
      <c r="G91" s="221"/>
    </row>
    <row r="92" spans="1:7" ht="14.45" customHeight="1">
      <c r="A92" s="264" t="s">
        <v>298</v>
      </c>
      <c r="B92" s="234" t="s">
        <v>161</v>
      </c>
      <c r="C92" s="222" t="s">
        <v>75</v>
      </c>
      <c r="D92" s="222">
        <v>8</v>
      </c>
      <c r="E92" s="238">
        <v>0</v>
      </c>
      <c r="F92" s="224">
        <f>E92*D92</f>
        <v>0</v>
      </c>
      <c r="G92" s="221"/>
    </row>
    <row r="93" spans="1:7" ht="14.45" customHeight="1">
      <c r="A93" s="262"/>
      <c r="B93" s="234"/>
      <c r="C93" s="222"/>
      <c r="D93" s="222"/>
      <c r="E93" s="238"/>
      <c r="F93" s="224"/>
      <c r="G93" s="221"/>
    </row>
    <row r="94" spans="1:7" ht="14.45" customHeight="1">
      <c r="A94" s="264" t="s">
        <v>299</v>
      </c>
      <c r="B94" s="234" t="s">
        <v>162</v>
      </c>
      <c r="C94" s="222" t="s">
        <v>75</v>
      </c>
      <c r="D94" s="222">
        <v>0</v>
      </c>
      <c r="E94" s="238">
        <v>0</v>
      </c>
      <c r="F94" s="224">
        <f>E94*D94</f>
        <v>0</v>
      </c>
      <c r="G94" s="221"/>
    </row>
    <row r="95" spans="1:7" ht="14.45" customHeight="1">
      <c r="A95" s="264"/>
      <c r="B95" s="234"/>
      <c r="C95" s="222"/>
      <c r="D95" s="222"/>
      <c r="E95" s="238"/>
      <c r="F95" s="224"/>
      <c r="G95" s="221"/>
    </row>
    <row r="96" spans="1:7" ht="14.45" customHeight="1">
      <c r="A96" s="264" t="s">
        <v>300</v>
      </c>
      <c r="B96" s="234" t="s">
        <v>163</v>
      </c>
      <c r="C96" s="222" t="s">
        <v>75</v>
      </c>
      <c r="D96" s="222">
        <v>0</v>
      </c>
      <c r="E96" s="238">
        <v>0</v>
      </c>
      <c r="F96" s="224">
        <f>E96*D96</f>
        <v>0</v>
      </c>
      <c r="G96" s="221"/>
    </row>
    <row r="97" spans="1:7" ht="14.45" customHeight="1">
      <c r="A97" s="264"/>
      <c r="B97" s="234"/>
      <c r="C97" s="222"/>
      <c r="D97" s="222"/>
      <c r="E97" s="238"/>
      <c r="F97" s="224"/>
      <c r="G97" s="221"/>
    </row>
    <row r="98" spans="1:7" ht="18" customHeight="1">
      <c r="A98" s="264" t="s">
        <v>301</v>
      </c>
      <c r="B98" s="234" t="s">
        <v>164</v>
      </c>
      <c r="C98" s="222" t="s">
        <v>75</v>
      </c>
      <c r="D98" s="222">
        <v>0</v>
      </c>
      <c r="E98" s="238">
        <v>0</v>
      </c>
      <c r="F98" s="224">
        <f>E98*D98</f>
        <v>0</v>
      </c>
      <c r="G98" s="221"/>
    </row>
    <row r="99" spans="1:7" ht="14.45" customHeight="1">
      <c r="A99" s="264"/>
      <c r="B99" s="234"/>
      <c r="C99" s="222"/>
      <c r="D99" s="222"/>
      <c r="E99" s="238"/>
      <c r="F99" s="224"/>
      <c r="G99" s="221"/>
    </row>
    <row r="100" spans="1:7" ht="14.45" customHeight="1">
      <c r="A100" s="264" t="s">
        <v>302</v>
      </c>
      <c r="B100" s="234" t="s">
        <v>165</v>
      </c>
      <c r="C100" s="222" t="s">
        <v>75</v>
      </c>
      <c r="D100" s="222">
        <v>8</v>
      </c>
      <c r="E100" s="238">
        <v>0</v>
      </c>
      <c r="F100" s="224">
        <f>E100*D100</f>
        <v>0</v>
      </c>
      <c r="G100" s="221"/>
    </row>
    <row r="101" spans="1:7">
      <c r="A101" s="264"/>
      <c r="B101" s="234"/>
      <c r="C101" s="222"/>
      <c r="D101" s="222"/>
      <c r="E101" s="238"/>
      <c r="F101" s="224"/>
      <c r="G101" s="221"/>
    </row>
    <row r="102" spans="1:7" ht="14.45" customHeight="1">
      <c r="A102" s="264" t="s">
        <v>303</v>
      </c>
      <c r="B102" s="234" t="s">
        <v>166</v>
      </c>
      <c r="C102" s="222" t="s">
        <v>75</v>
      </c>
      <c r="D102" s="222">
        <v>0</v>
      </c>
      <c r="E102" s="238"/>
      <c r="F102" s="224">
        <f>E102*D102</f>
        <v>0</v>
      </c>
      <c r="G102" s="221"/>
    </row>
    <row r="103" spans="1:7">
      <c r="A103" s="264"/>
      <c r="B103" s="234"/>
      <c r="C103" s="222"/>
      <c r="D103" s="222"/>
      <c r="E103" s="238"/>
      <c r="F103" s="224"/>
      <c r="G103" s="221"/>
    </row>
    <row r="104" spans="1:7">
      <c r="A104" s="264" t="s">
        <v>304</v>
      </c>
      <c r="B104" s="234" t="s">
        <v>167</v>
      </c>
      <c r="C104" s="222" t="s">
        <v>75</v>
      </c>
      <c r="D104" s="222">
        <v>0</v>
      </c>
      <c r="E104" s="238"/>
      <c r="F104" s="224">
        <f>E104*D104</f>
        <v>0</v>
      </c>
      <c r="G104" s="221"/>
    </row>
    <row r="105" spans="1:7" ht="14.45" customHeight="1">
      <c r="A105" s="264"/>
      <c r="B105" s="234"/>
      <c r="C105" s="222"/>
      <c r="D105" s="222"/>
      <c r="E105" s="238"/>
      <c r="F105" s="224"/>
      <c r="G105" s="221"/>
    </row>
    <row r="106" spans="1:7">
      <c r="A106" s="264" t="s">
        <v>305</v>
      </c>
      <c r="B106" s="234" t="s">
        <v>168</v>
      </c>
      <c r="C106" s="222" t="s">
        <v>75</v>
      </c>
      <c r="D106" s="222">
        <v>0</v>
      </c>
      <c r="E106" s="238"/>
      <c r="F106" s="224">
        <f>E106*D106</f>
        <v>0</v>
      </c>
      <c r="G106" s="221"/>
    </row>
    <row r="107" spans="1:7" ht="14.45" customHeight="1">
      <c r="A107" s="264"/>
      <c r="B107" s="239"/>
      <c r="C107" s="226"/>
      <c r="D107" s="226"/>
      <c r="E107" s="223"/>
      <c r="F107" s="224"/>
      <c r="G107" s="221"/>
    </row>
    <row r="108" spans="1:7" ht="13.15" customHeight="1">
      <c r="A108" s="346"/>
      <c r="B108" s="240" t="str">
        <f>B65</f>
        <v>ELEKTROINSTALACIJE RASVJETE</v>
      </c>
      <c r="C108" s="241"/>
      <c r="D108" s="242"/>
      <c r="E108" s="243" t="s">
        <v>146</v>
      </c>
      <c r="F108" s="244">
        <f>+SUM(F64:F107)</f>
        <v>0</v>
      </c>
      <c r="G108" s="221"/>
    </row>
    <row r="109" spans="1:7" ht="21.6" customHeight="1">
      <c r="A109" s="346"/>
      <c r="B109" s="240"/>
      <c r="C109" s="241"/>
      <c r="D109" s="242"/>
      <c r="E109" s="243"/>
      <c r="F109" s="244"/>
      <c r="G109" s="221"/>
    </row>
    <row r="110" spans="1:7" ht="14.45" customHeight="1">
      <c r="A110" s="245" t="s">
        <v>169</v>
      </c>
      <c r="B110" s="374" t="s">
        <v>170</v>
      </c>
      <c r="C110" s="374"/>
      <c r="D110" s="374"/>
      <c r="E110" s="374"/>
      <c r="F110" s="375"/>
    </row>
    <row r="111" spans="1:7">
      <c r="A111" s="246"/>
      <c r="B111" s="247"/>
      <c r="C111" s="248"/>
      <c r="D111" s="249"/>
      <c r="E111" s="220"/>
      <c r="F111" s="220"/>
    </row>
    <row r="112" spans="1:7" ht="14.45" customHeight="1">
      <c r="A112" s="250"/>
      <c r="B112" s="210" t="s">
        <v>125</v>
      </c>
      <c r="C112" s="251"/>
      <c r="D112" s="213"/>
      <c r="E112" s="212"/>
      <c r="F112" s="212"/>
    </row>
    <row r="113" spans="1:6" ht="22.5">
      <c r="A113" s="252" t="s">
        <v>94</v>
      </c>
      <c r="B113" s="214" t="s">
        <v>171</v>
      </c>
      <c r="C113" s="251"/>
      <c r="D113" s="253"/>
      <c r="E113" s="216"/>
      <c r="F113" s="216"/>
    </row>
    <row r="114" spans="1:6" ht="33.75">
      <c r="A114" s="254"/>
      <c r="B114" s="255" t="s">
        <v>172</v>
      </c>
      <c r="C114" s="248"/>
      <c r="D114" s="249"/>
      <c r="E114" s="220"/>
      <c r="F114" s="220"/>
    </row>
    <row r="115" spans="1:6">
      <c r="A115" s="254"/>
      <c r="B115" s="247"/>
      <c r="C115" s="248"/>
      <c r="D115" s="249"/>
      <c r="E115" s="220"/>
      <c r="F115" s="220"/>
    </row>
    <row r="116" spans="1:6">
      <c r="A116" s="256" t="s">
        <v>173</v>
      </c>
      <c r="B116" s="257" t="s">
        <v>174</v>
      </c>
      <c r="C116" s="258"/>
      <c r="D116" s="258"/>
      <c r="E116" s="220"/>
      <c r="F116" s="259"/>
    </row>
    <row r="117" spans="1:6" ht="14.45" customHeight="1">
      <c r="A117" s="256"/>
      <c r="B117" s="260"/>
      <c r="C117" s="258" t="s">
        <v>75</v>
      </c>
      <c r="D117" s="258">
        <v>19</v>
      </c>
      <c r="E117" s="220">
        <v>0</v>
      </c>
      <c r="F117" s="259">
        <f>D117*E117</f>
        <v>0</v>
      </c>
    </row>
    <row r="118" spans="1:6">
      <c r="A118" s="256"/>
      <c r="B118" s="260"/>
      <c r="C118" s="261"/>
      <c r="D118" s="261"/>
      <c r="E118" s="220"/>
      <c r="F118" s="259"/>
    </row>
    <row r="119" spans="1:6" ht="22.5">
      <c r="A119" s="256" t="s">
        <v>175</v>
      </c>
      <c r="B119" s="257" t="s">
        <v>176</v>
      </c>
      <c r="C119" s="261" t="s">
        <v>75</v>
      </c>
      <c r="D119" s="258">
        <v>4</v>
      </c>
      <c r="E119" s="220">
        <v>0</v>
      </c>
      <c r="F119" s="259">
        <f>D119*E119</f>
        <v>0</v>
      </c>
    </row>
    <row r="120" spans="1:6">
      <c r="A120" s="256"/>
      <c r="B120" s="260"/>
      <c r="C120" s="261"/>
      <c r="D120" s="261"/>
      <c r="E120" s="220"/>
      <c r="F120" s="259"/>
    </row>
    <row r="121" spans="1:6" ht="14.45" customHeight="1">
      <c r="A121" s="256"/>
      <c r="B121" s="260"/>
      <c r="C121" s="261"/>
      <c r="D121" s="261"/>
      <c r="E121" s="220"/>
      <c r="F121" s="259"/>
    </row>
    <row r="122" spans="1:6">
      <c r="A122" s="256" t="s">
        <v>177</v>
      </c>
      <c r="B122" s="257" t="s">
        <v>178</v>
      </c>
      <c r="C122" s="258" t="s">
        <v>75</v>
      </c>
      <c r="D122" s="258">
        <v>8</v>
      </c>
      <c r="E122" s="220">
        <v>0</v>
      </c>
      <c r="F122" s="259">
        <f>D122*E122</f>
        <v>0</v>
      </c>
    </row>
    <row r="123" spans="1:6" ht="14.45" customHeight="1">
      <c r="A123" s="256"/>
      <c r="B123" s="260"/>
      <c r="C123" s="213"/>
      <c r="D123" s="213"/>
      <c r="E123" s="220"/>
      <c r="F123" s="213"/>
    </row>
    <row r="124" spans="1:6">
      <c r="A124" s="256" t="s">
        <v>179</v>
      </c>
      <c r="B124" s="257" t="s">
        <v>180</v>
      </c>
      <c r="C124" s="258" t="s">
        <v>75</v>
      </c>
      <c r="D124" s="258">
        <v>2</v>
      </c>
      <c r="E124" s="220">
        <v>0</v>
      </c>
      <c r="F124" s="259">
        <f>D124*E124</f>
        <v>0</v>
      </c>
    </row>
    <row r="125" spans="1:6" ht="16.899999999999999" customHeight="1">
      <c r="A125" s="262"/>
      <c r="B125" s="263"/>
      <c r="C125" s="258"/>
      <c r="D125" s="258"/>
      <c r="E125" s="220"/>
      <c r="F125" s="259"/>
    </row>
    <row r="126" spans="1:6">
      <c r="A126" s="256" t="s">
        <v>181</v>
      </c>
      <c r="B126" s="257" t="s">
        <v>182</v>
      </c>
      <c r="C126" s="258" t="s">
        <v>75</v>
      </c>
      <c r="D126" s="258">
        <v>0</v>
      </c>
      <c r="E126" s="220"/>
      <c r="F126" s="259">
        <f>D126*E126</f>
        <v>0</v>
      </c>
    </row>
    <row r="127" spans="1:6" ht="14.45" customHeight="1">
      <c r="A127" s="262"/>
      <c r="B127" s="260"/>
      <c r="C127" s="258"/>
      <c r="D127" s="258"/>
      <c r="E127" s="220"/>
      <c r="F127" s="259"/>
    </row>
    <row r="128" spans="1:6">
      <c r="A128" s="256" t="s">
        <v>183</v>
      </c>
      <c r="B128" s="257" t="s">
        <v>184</v>
      </c>
      <c r="C128" s="258" t="s">
        <v>75</v>
      </c>
      <c r="D128" s="258">
        <v>0</v>
      </c>
      <c r="E128" s="220"/>
      <c r="F128" s="259">
        <f>D128*E128</f>
        <v>0</v>
      </c>
    </row>
    <row r="129" spans="1:6" ht="15.6" customHeight="1">
      <c r="A129" s="262"/>
      <c r="B129" s="260"/>
      <c r="C129" s="258"/>
      <c r="D129" s="258"/>
      <c r="E129" s="220"/>
      <c r="F129" s="259"/>
    </row>
    <row r="130" spans="1:6">
      <c r="A130" s="256" t="s">
        <v>185</v>
      </c>
      <c r="B130" s="257" t="s">
        <v>186</v>
      </c>
      <c r="C130" s="258" t="s">
        <v>75</v>
      </c>
      <c r="D130" s="258">
        <v>0</v>
      </c>
      <c r="E130" s="220"/>
      <c r="F130" s="259">
        <f>D130*E130</f>
        <v>0</v>
      </c>
    </row>
    <row r="131" spans="1:6" ht="14.45" customHeight="1">
      <c r="A131" s="262"/>
      <c r="B131" s="260"/>
      <c r="C131" s="258"/>
      <c r="D131" s="258"/>
      <c r="E131" s="220"/>
      <c r="F131" s="259"/>
    </row>
    <row r="132" spans="1:6">
      <c r="A132" s="256" t="s">
        <v>187</v>
      </c>
      <c r="B132" s="234" t="s">
        <v>165</v>
      </c>
      <c r="C132" s="222" t="s">
        <v>75</v>
      </c>
      <c r="D132" s="258">
        <v>8</v>
      </c>
      <c r="E132" s="220">
        <v>0</v>
      </c>
      <c r="F132" s="224">
        <f>E132*D132</f>
        <v>0</v>
      </c>
    </row>
    <row r="133" spans="1:6" ht="14.45" customHeight="1">
      <c r="A133" s="264"/>
      <c r="B133" s="234"/>
      <c r="C133" s="222"/>
      <c r="D133" s="213"/>
      <c r="E133" s="220"/>
      <c r="F133" s="224"/>
    </row>
    <row r="134" spans="1:6">
      <c r="A134" s="256" t="s">
        <v>188</v>
      </c>
      <c r="B134" s="234" t="s">
        <v>166</v>
      </c>
      <c r="C134" s="222" t="s">
        <v>75</v>
      </c>
      <c r="D134" s="258">
        <v>2</v>
      </c>
      <c r="E134" s="220">
        <v>0</v>
      </c>
      <c r="F134" s="224">
        <f>E134*D134</f>
        <v>0</v>
      </c>
    </row>
    <row r="135" spans="1:6" ht="14.45" customHeight="1">
      <c r="A135" s="264"/>
      <c r="B135" s="234"/>
      <c r="C135" s="222"/>
      <c r="D135" s="258"/>
      <c r="E135" s="220"/>
      <c r="F135" s="224"/>
    </row>
    <row r="136" spans="1:6">
      <c r="A136" s="256" t="s">
        <v>189</v>
      </c>
      <c r="B136" s="234" t="s">
        <v>167</v>
      </c>
      <c r="C136" s="222" t="s">
        <v>75</v>
      </c>
      <c r="D136" s="258">
        <v>0</v>
      </c>
      <c r="E136" s="220"/>
      <c r="F136" s="224">
        <f>E136*D136</f>
        <v>0</v>
      </c>
    </row>
    <row r="137" spans="1:6" ht="14.45" customHeight="1">
      <c r="A137" s="264"/>
      <c r="B137" s="234"/>
      <c r="C137" s="222"/>
      <c r="D137" s="258"/>
      <c r="E137" s="220"/>
      <c r="F137" s="224"/>
    </row>
    <row r="138" spans="1:6">
      <c r="A138" s="256" t="s">
        <v>190</v>
      </c>
      <c r="B138" s="234" t="s">
        <v>168</v>
      </c>
      <c r="C138" s="222" t="s">
        <v>75</v>
      </c>
      <c r="D138" s="258">
        <v>0</v>
      </c>
      <c r="E138" s="220"/>
      <c r="F138" s="224">
        <f>E138*D138</f>
        <v>0</v>
      </c>
    </row>
    <row r="139" spans="1:6" ht="14.45" customHeight="1">
      <c r="A139" s="262"/>
      <c r="B139" s="260"/>
      <c r="C139" s="258"/>
      <c r="D139" s="258"/>
      <c r="E139" s="220"/>
      <c r="F139" s="259"/>
    </row>
    <row r="140" spans="1:6">
      <c r="A140" s="256" t="s">
        <v>191</v>
      </c>
      <c r="B140" s="260" t="s">
        <v>192</v>
      </c>
      <c r="C140" s="258" t="s">
        <v>75</v>
      </c>
      <c r="D140" s="258">
        <v>0</v>
      </c>
      <c r="E140" s="220"/>
      <c r="F140" s="259">
        <f>D140*E140</f>
        <v>0</v>
      </c>
    </row>
    <row r="141" spans="1:6" ht="14.45" customHeight="1">
      <c r="A141" s="262"/>
      <c r="B141" s="260"/>
      <c r="C141" s="258"/>
      <c r="D141" s="258"/>
      <c r="E141" s="220"/>
      <c r="F141" s="259"/>
    </row>
    <row r="142" spans="1:6">
      <c r="A142" s="256" t="s">
        <v>183</v>
      </c>
      <c r="B142" s="265" t="s">
        <v>193</v>
      </c>
      <c r="C142" s="266"/>
      <c r="D142" s="266"/>
      <c r="E142" s="220"/>
      <c r="F142" s="267"/>
    </row>
    <row r="143" spans="1:6" ht="14.45" customHeight="1">
      <c r="A143" s="250" t="s">
        <v>194</v>
      </c>
      <c r="B143" s="234" t="s">
        <v>195</v>
      </c>
      <c r="C143" s="251" t="s">
        <v>75</v>
      </c>
      <c r="D143" s="251">
        <v>1</v>
      </c>
      <c r="E143" s="220">
        <v>0</v>
      </c>
      <c r="F143" s="267">
        <f t="shared" ref="F143:F149" si="1">E143*D143</f>
        <v>0</v>
      </c>
    </row>
    <row r="144" spans="1:6">
      <c r="A144" s="250"/>
      <c r="B144" s="234" t="s">
        <v>196</v>
      </c>
      <c r="C144" s="251" t="s">
        <v>75</v>
      </c>
      <c r="D144" s="251">
        <v>3</v>
      </c>
      <c r="E144" s="220">
        <v>0</v>
      </c>
      <c r="F144" s="267">
        <f t="shared" si="1"/>
        <v>0</v>
      </c>
    </row>
    <row r="145" spans="1:6" ht="14.45" customHeight="1">
      <c r="A145" s="250" t="s">
        <v>197</v>
      </c>
      <c r="B145" s="234" t="s">
        <v>198</v>
      </c>
      <c r="C145" s="251" t="s">
        <v>75</v>
      </c>
      <c r="D145" s="251">
        <v>1</v>
      </c>
      <c r="E145" s="220">
        <v>0</v>
      </c>
      <c r="F145" s="267">
        <f t="shared" si="1"/>
        <v>0</v>
      </c>
    </row>
    <row r="146" spans="1:6">
      <c r="A146" s="250" t="s">
        <v>199</v>
      </c>
      <c r="B146" s="234" t="s">
        <v>200</v>
      </c>
      <c r="C146" s="251" t="s">
        <v>75</v>
      </c>
      <c r="D146" s="251">
        <v>1</v>
      </c>
      <c r="E146" s="220">
        <v>0</v>
      </c>
      <c r="F146" s="267">
        <f t="shared" si="1"/>
        <v>0</v>
      </c>
    </row>
    <row r="147" spans="1:6" ht="14.45" customHeight="1">
      <c r="A147" s="250" t="s">
        <v>201</v>
      </c>
      <c r="B147" s="214" t="s">
        <v>202</v>
      </c>
      <c r="C147" s="251" t="s">
        <v>75</v>
      </c>
      <c r="D147" s="251">
        <v>1</v>
      </c>
      <c r="E147" s="220">
        <v>0</v>
      </c>
      <c r="F147" s="267">
        <f t="shared" si="1"/>
        <v>0</v>
      </c>
    </row>
    <row r="148" spans="1:6">
      <c r="A148" s="250" t="s">
        <v>203</v>
      </c>
      <c r="B148" s="214" t="s">
        <v>204</v>
      </c>
      <c r="C148" s="251" t="s">
        <v>75</v>
      </c>
      <c r="D148" s="251">
        <v>1</v>
      </c>
      <c r="E148" s="220">
        <v>0</v>
      </c>
      <c r="F148" s="267">
        <f t="shared" si="1"/>
        <v>0</v>
      </c>
    </row>
    <row r="149" spans="1:6">
      <c r="A149" s="250" t="s">
        <v>205</v>
      </c>
      <c r="B149" s="214" t="s">
        <v>206</v>
      </c>
      <c r="C149" s="251" t="s">
        <v>75</v>
      </c>
      <c r="D149" s="251">
        <v>1</v>
      </c>
      <c r="E149" s="220">
        <v>0</v>
      </c>
      <c r="F149" s="267">
        <f t="shared" si="1"/>
        <v>0</v>
      </c>
    </row>
    <row r="150" spans="1:6">
      <c r="A150" s="250"/>
      <c r="B150" s="214"/>
      <c r="C150" s="251"/>
      <c r="D150" s="251"/>
      <c r="E150" s="216"/>
      <c r="F150" s="267"/>
    </row>
    <row r="151" spans="1:6" ht="22.5">
      <c r="A151" s="268"/>
      <c r="B151" s="269" t="str">
        <f>B110</f>
        <v>ELEKTROINSTALACIJA UTIČNICA I TEHNOLOŠKIH PRIKLJUČAKA</v>
      </c>
      <c r="C151" s="270"/>
      <c r="D151" s="271"/>
      <c r="E151" s="243" t="s">
        <v>146</v>
      </c>
      <c r="F151" s="244">
        <f>+SUM(F108:F149)</f>
        <v>0</v>
      </c>
    </row>
    <row r="152" spans="1:6">
      <c r="A152" s="268"/>
      <c r="B152" s="269"/>
      <c r="C152" s="270"/>
      <c r="D152" s="271"/>
      <c r="E152" s="243"/>
      <c r="F152" s="244"/>
    </row>
    <row r="155" spans="1:6">
      <c r="A155" s="245" t="s">
        <v>207</v>
      </c>
      <c r="B155" s="374" t="s">
        <v>208</v>
      </c>
      <c r="C155" s="374"/>
      <c r="D155" s="374"/>
      <c r="E155" s="374"/>
      <c r="F155" s="375"/>
    </row>
    <row r="156" spans="1:6">
      <c r="A156" s="170"/>
      <c r="B156" s="272"/>
      <c r="C156" s="273"/>
      <c r="D156" s="274"/>
      <c r="E156" s="275"/>
      <c r="F156" s="275"/>
    </row>
    <row r="157" spans="1:6">
      <c r="A157" s="170"/>
      <c r="B157" s="276" t="s">
        <v>125</v>
      </c>
      <c r="C157" s="273"/>
      <c r="D157" s="274"/>
      <c r="E157" s="275"/>
      <c r="F157" s="275"/>
    </row>
    <row r="158" spans="1:6">
      <c r="A158" s="277" t="s">
        <v>94</v>
      </c>
      <c r="B158" s="278"/>
      <c r="C158" s="273"/>
      <c r="D158" s="274"/>
      <c r="E158" s="275"/>
      <c r="F158" s="275"/>
    </row>
    <row r="159" spans="1:6">
      <c r="A159" s="170"/>
      <c r="B159" s="278"/>
      <c r="C159" s="273"/>
      <c r="D159" s="274"/>
      <c r="E159" s="275"/>
      <c r="F159" s="275"/>
    </row>
    <row r="160" spans="1:6">
      <c r="A160" s="279"/>
      <c r="B160" s="234"/>
      <c r="C160" s="237"/>
      <c r="D160" s="237"/>
      <c r="E160" s="235"/>
      <c r="F160" s="235"/>
    </row>
    <row r="161" spans="1:6" ht="15" customHeight="1">
      <c r="A161" s="280" t="s">
        <v>209</v>
      </c>
      <c r="B161" s="263" t="s">
        <v>210</v>
      </c>
      <c r="C161" s="281" t="s">
        <v>75</v>
      </c>
      <c r="D161" s="281">
        <v>1</v>
      </c>
      <c r="E161" s="235">
        <v>0</v>
      </c>
      <c r="F161" s="259">
        <f>D161*E161</f>
        <v>0</v>
      </c>
    </row>
    <row r="162" spans="1:6">
      <c r="A162" s="279"/>
      <c r="B162" s="234"/>
      <c r="C162" s="237"/>
      <c r="D162" s="237"/>
      <c r="E162" s="235"/>
      <c r="F162" s="235"/>
    </row>
    <row r="163" spans="1:6" ht="14.45" customHeight="1">
      <c r="A163" s="279" t="s">
        <v>211</v>
      </c>
      <c r="B163" s="263" t="s">
        <v>212</v>
      </c>
      <c r="C163" s="237" t="s">
        <v>75</v>
      </c>
      <c r="D163" s="281">
        <v>1</v>
      </c>
      <c r="E163" s="235">
        <v>0</v>
      </c>
      <c r="F163" s="259">
        <f>D163*E163</f>
        <v>0</v>
      </c>
    </row>
    <row r="164" spans="1:6">
      <c r="A164" s="279"/>
      <c r="B164" s="234"/>
      <c r="C164" s="237"/>
      <c r="D164" s="237"/>
      <c r="E164" s="235"/>
      <c r="F164" s="235"/>
    </row>
    <row r="165" spans="1:6">
      <c r="A165" s="279" t="s">
        <v>213</v>
      </c>
      <c r="B165" s="282" t="s">
        <v>214</v>
      </c>
      <c r="C165" s="237" t="s">
        <v>215</v>
      </c>
      <c r="D165" s="237" t="s">
        <v>216</v>
      </c>
      <c r="E165" s="235">
        <v>0</v>
      </c>
      <c r="F165" s="224">
        <f>E165*D165</f>
        <v>0</v>
      </c>
    </row>
    <row r="166" spans="1:6">
      <c r="A166" s="283"/>
      <c r="B166" s="236"/>
      <c r="C166" s="237"/>
      <c r="D166" s="237"/>
      <c r="E166" s="235"/>
      <c r="F166" s="224"/>
    </row>
    <row r="167" spans="1:6" ht="22.5">
      <c r="A167" s="279" t="s">
        <v>217</v>
      </c>
      <c r="B167" s="236" t="s">
        <v>218</v>
      </c>
      <c r="C167" s="237" t="s">
        <v>215</v>
      </c>
      <c r="D167" s="237" t="s">
        <v>219</v>
      </c>
      <c r="E167" s="235">
        <v>0</v>
      </c>
      <c r="F167" s="224">
        <f>E167*D167</f>
        <v>0</v>
      </c>
    </row>
    <row r="168" spans="1:6">
      <c r="A168" s="283"/>
      <c r="B168" s="236"/>
      <c r="C168" s="237"/>
      <c r="D168" s="237"/>
      <c r="E168" s="235"/>
      <c r="F168" s="224"/>
    </row>
    <row r="169" spans="1:6" ht="22.5">
      <c r="A169" s="279" t="s">
        <v>220</v>
      </c>
      <c r="B169" s="174" t="s">
        <v>221</v>
      </c>
      <c r="C169" s="237"/>
      <c r="D169" s="237"/>
      <c r="E169" s="235"/>
      <c r="F169" s="224"/>
    </row>
    <row r="170" spans="1:6">
      <c r="A170" s="284" t="s">
        <v>94</v>
      </c>
      <c r="B170" s="174" t="s">
        <v>222</v>
      </c>
      <c r="C170" s="189" t="s">
        <v>215</v>
      </c>
      <c r="D170" s="189" t="s">
        <v>223</v>
      </c>
      <c r="E170" s="235">
        <v>0</v>
      </c>
      <c r="F170" s="285">
        <f>E170*D170</f>
        <v>0</v>
      </c>
    </row>
    <row r="171" spans="1:6">
      <c r="A171" s="283"/>
      <c r="B171" s="236"/>
      <c r="C171" s="237"/>
      <c r="D171" s="237"/>
      <c r="E171" s="235"/>
      <c r="F171" s="224"/>
    </row>
    <row r="172" spans="1:6" ht="22.5">
      <c r="A172" s="279" t="s">
        <v>224</v>
      </c>
      <c r="B172" s="286" t="s">
        <v>225</v>
      </c>
      <c r="C172" s="287" t="s">
        <v>226</v>
      </c>
      <c r="D172" s="287">
        <v>2</v>
      </c>
      <c r="E172" s="235">
        <v>0</v>
      </c>
      <c r="F172" s="288">
        <f>E172*D172</f>
        <v>0</v>
      </c>
    </row>
    <row r="173" spans="1:6">
      <c r="A173" s="283"/>
      <c r="B173" s="236"/>
      <c r="C173" s="237"/>
      <c r="D173" s="237"/>
      <c r="E173" s="235"/>
      <c r="F173" s="235"/>
    </row>
    <row r="174" spans="1:6">
      <c r="A174" s="279" t="s">
        <v>227</v>
      </c>
      <c r="B174" s="236" t="s">
        <v>228</v>
      </c>
      <c r="C174" s="237" t="s">
        <v>72</v>
      </c>
      <c r="D174" s="237">
        <v>1</v>
      </c>
      <c r="E174" s="235">
        <v>0</v>
      </c>
      <c r="F174" s="224">
        <f>E174*D174</f>
        <v>0</v>
      </c>
    </row>
    <row r="175" spans="1:6">
      <c r="A175" s="289"/>
      <c r="B175" s="290"/>
      <c r="C175" s="291"/>
      <c r="D175" s="291"/>
      <c r="E175" s="235"/>
      <c r="F175" s="181"/>
    </row>
    <row r="176" spans="1:6" ht="22.5">
      <c r="A176" s="175"/>
      <c r="B176" s="292" t="str">
        <f>B155</f>
        <v>ELEKTRONIČKA KOMUNIKACIJSKA MREŽA (EKM) I ANTENSKI SUSTAV</v>
      </c>
      <c r="C176" s="293"/>
      <c r="D176" s="294"/>
      <c r="E176" s="243" t="s">
        <v>146</v>
      </c>
      <c r="F176" s="244">
        <f>+SUM(F154:F175)</f>
        <v>0</v>
      </c>
    </row>
    <row r="180" spans="1:6">
      <c r="A180" s="245" t="s">
        <v>229</v>
      </c>
      <c r="B180" s="374" t="s">
        <v>230</v>
      </c>
      <c r="C180" s="374"/>
      <c r="D180" s="374"/>
      <c r="E180" s="374"/>
      <c r="F180" s="375"/>
    </row>
    <row r="181" spans="1:6">
      <c r="A181" s="246"/>
      <c r="B181" s="295"/>
      <c r="C181" s="206"/>
      <c r="D181" s="206"/>
      <c r="E181" s="178"/>
      <c r="F181" s="296"/>
    </row>
    <row r="182" spans="1:6">
      <c r="A182" s="246"/>
      <c r="B182" s="297" t="s">
        <v>125</v>
      </c>
      <c r="C182" s="206"/>
      <c r="D182" s="206"/>
      <c r="E182" s="178"/>
      <c r="F182" s="296"/>
    </row>
    <row r="183" spans="1:6">
      <c r="A183" s="246" t="s">
        <v>94</v>
      </c>
      <c r="B183" s="298" t="s">
        <v>231</v>
      </c>
      <c r="C183" s="177"/>
      <c r="D183" s="177"/>
      <c r="E183" s="178"/>
      <c r="F183" s="178"/>
    </row>
    <row r="184" spans="1:6" ht="22.5">
      <c r="A184" s="246" t="s">
        <v>94</v>
      </c>
      <c r="B184" s="298" t="s">
        <v>232</v>
      </c>
      <c r="C184" s="177"/>
      <c r="D184" s="177"/>
      <c r="E184" s="178"/>
      <c r="F184" s="178"/>
    </row>
    <row r="185" spans="1:6" ht="22.5">
      <c r="A185" s="246" t="s">
        <v>94</v>
      </c>
      <c r="B185" s="298" t="s">
        <v>233</v>
      </c>
      <c r="C185" s="177"/>
      <c r="D185" s="177"/>
      <c r="E185" s="178"/>
      <c r="F185" s="178"/>
    </row>
    <row r="186" spans="1:6" ht="33.75">
      <c r="A186" s="246" t="s">
        <v>94</v>
      </c>
      <c r="B186" s="298" t="s">
        <v>234</v>
      </c>
      <c r="C186" s="177"/>
      <c r="D186" s="177"/>
      <c r="E186" s="178"/>
      <c r="F186" s="178"/>
    </row>
    <row r="187" spans="1:6" ht="22.5">
      <c r="A187" s="246" t="s">
        <v>94</v>
      </c>
      <c r="B187" s="298" t="s">
        <v>235</v>
      </c>
      <c r="C187" s="177"/>
      <c r="D187" s="177"/>
      <c r="E187" s="178"/>
      <c r="F187" s="178"/>
    </row>
    <row r="188" spans="1:6">
      <c r="A188" s="246"/>
      <c r="B188" s="247"/>
      <c r="C188" s="299"/>
      <c r="D188" s="300"/>
      <c r="E188" s="220"/>
      <c r="F188" s="220"/>
    </row>
    <row r="189" spans="1:6" ht="33.75">
      <c r="A189" s="264"/>
      <c r="B189" s="260" t="s">
        <v>236</v>
      </c>
      <c r="C189" s="222"/>
      <c r="D189" s="222"/>
      <c r="E189" s="301"/>
      <c r="F189" s="301"/>
    </row>
    <row r="190" spans="1:6">
      <c r="A190" s="264"/>
      <c r="B190" s="257"/>
      <c r="C190" s="222"/>
      <c r="D190" s="222"/>
      <c r="E190" s="301"/>
      <c r="F190" s="301"/>
    </row>
    <row r="191" spans="1:6">
      <c r="A191" s="264" t="s">
        <v>237</v>
      </c>
      <c r="B191" s="302" t="s">
        <v>238</v>
      </c>
      <c r="C191" s="222" t="s">
        <v>215</v>
      </c>
      <c r="D191" s="222">
        <v>90</v>
      </c>
      <c r="E191" s="301">
        <v>0</v>
      </c>
      <c r="F191" s="301">
        <f>(D191*E191)</f>
        <v>0</v>
      </c>
    </row>
    <row r="192" spans="1:6">
      <c r="A192" s="264"/>
      <c r="B192" s="257"/>
      <c r="C192" s="222"/>
      <c r="D192" s="222"/>
      <c r="E192" s="301"/>
      <c r="F192" s="301"/>
    </row>
    <row r="193" spans="1:6">
      <c r="A193" s="264" t="s">
        <v>239</v>
      </c>
      <c r="B193" s="302" t="s">
        <v>240</v>
      </c>
      <c r="C193" s="222" t="s">
        <v>215</v>
      </c>
      <c r="D193" s="222">
        <v>110</v>
      </c>
      <c r="E193" s="301">
        <v>0</v>
      </c>
      <c r="F193" s="301">
        <f>(D193*E193)</f>
        <v>0</v>
      </c>
    </row>
    <row r="194" spans="1:6">
      <c r="A194" s="264"/>
      <c r="B194" s="303"/>
      <c r="C194" s="222"/>
      <c r="D194" s="222"/>
      <c r="E194" s="301"/>
      <c r="F194" s="304"/>
    </row>
    <row r="195" spans="1:6">
      <c r="A195" s="264" t="s">
        <v>241</v>
      </c>
      <c r="B195" s="303" t="s">
        <v>242</v>
      </c>
      <c r="C195" s="222" t="s">
        <v>215</v>
      </c>
      <c r="D195" s="222">
        <v>0</v>
      </c>
      <c r="E195" s="301"/>
      <c r="F195" s="301">
        <f>(D195*E195)</f>
        <v>0</v>
      </c>
    </row>
    <row r="196" spans="1:6">
      <c r="A196" s="264"/>
      <c r="B196" s="303"/>
      <c r="C196" s="222"/>
      <c r="D196" s="222"/>
      <c r="E196" s="301"/>
      <c r="F196" s="301"/>
    </row>
    <row r="197" spans="1:6">
      <c r="A197" s="264" t="s">
        <v>243</v>
      </c>
      <c r="B197" s="303" t="s">
        <v>244</v>
      </c>
      <c r="C197" s="222" t="s">
        <v>215</v>
      </c>
      <c r="D197" s="222">
        <v>0</v>
      </c>
      <c r="E197" s="301"/>
      <c r="F197" s="301">
        <f>(D197*E197)</f>
        <v>0</v>
      </c>
    </row>
    <row r="198" spans="1:6">
      <c r="A198" s="264"/>
      <c r="B198" s="303"/>
      <c r="C198" s="222"/>
      <c r="D198" s="222"/>
      <c r="E198" s="301"/>
      <c r="F198" s="304"/>
    </row>
    <row r="199" spans="1:6">
      <c r="A199" s="264" t="s">
        <v>245</v>
      </c>
      <c r="B199" s="303" t="s">
        <v>246</v>
      </c>
      <c r="C199" s="222" t="s">
        <v>215</v>
      </c>
      <c r="D199" s="222">
        <v>0</v>
      </c>
      <c r="E199" s="301"/>
      <c r="F199" s="301">
        <f>(D199*E199)</f>
        <v>0</v>
      </c>
    </row>
    <row r="200" spans="1:6">
      <c r="A200" s="264"/>
      <c r="B200" s="303"/>
      <c r="C200" s="222"/>
      <c r="D200" s="222"/>
      <c r="E200" s="301"/>
      <c r="F200" s="304"/>
    </row>
    <row r="201" spans="1:6">
      <c r="A201" s="264" t="s">
        <v>247</v>
      </c>
      <c r="B201" s="303" t="s">
        <v>248</v>
      </c>
      <c r="C201" s="222" t="s">
        <v>215</v>
      </c>
      <c r="D201" s="222">
        <v>10</v>
      </c>
      <c r="E201" s="301">
        <v>0</v>
      </c>
      <c r="F201" s="301">
        <f>(D201*E201)</f>
        <v>0</v>
      </c>
    </row>
    <row r="202" spans="1:6">
      <c r="A202" s="264"/>
      <c r="B202" s="303"/>
      <c r="C202" s="222"/>
      <c r="D202" s="222"/>
      <c r="E202" s="301"/>
      <c r="F202" s="304"/>
    </row>
    <row r="203" spans="1:6">
      <c r="A203" s="264" t="s">
        <v>249</v>
      </c>
      <c r="B203" s="302" t="s">
        <v>250</v>
      </c>
      <c r="C203" s="222" t="s">
        <v>215</v>
      </c>
      <c r="D203" s="222">
        <v>0</v>
      </c>
      <c r="E203" s="301"/>
      <c r="F203" s="301">
        <f>(D203*E203)</f>
        <v>0</v>
      </c>
    </row>
    <row r="204" spans="1:6">
      <c r="A204" s="264"/>
      <c r="B204" s="303"/>
      <c r="C204" s="222"/>
      <c r="D204" s="222"/>
      <c r="E204" s="301"/>
      <c r="F204" s="304"/>
    </row>
    <row r="205" spans="1:6">
      <c r="A205" s="264" t="s">
        <v>251</v>
      </c>
      <c r="B205" s="302" t="s">
        <v>252</v>
      </c>
      <c r="C205" s="222" t="s">
        <v>215</v>
      </c>
      <c r="D205" s="222">
        <v>0</v>
      </c>
      <c r="E205" s="301"/>
      <c r="F205" s="301">
        <f>(D205*E205)</f>
        <v>0</v>
      </c>
    </row>
    <row r="206" spans="1:6">
      <c r="A206" s="264"/>
      <c r="B206" s="303"/>
      <c r="C206" s="222"/>
      <c r="D206" s="222"/>
      <c r="E206" s="301"/>
      <c r="F206" s="304"/>
    </row>
    <row r="207" spans="1:6">
      <c r="A207" s="264" t="s">
        <v>253</v>
      </c>
      <c r="B207" s="302" t="s">
        <v>254</v>
      </c>
      <c r="C207" s="222" t="s">
        <v>215</v>
      </c>
      <c r="D207" s="222">
        <v>0</v>
      </c>
      <c r="E207" s="301"/>
      <c r="F207" s="301">
        <f>(D207*E207)</f>
        <v>0</v>
      </c>
    </row>
    <row r="208" spans="1:6">
      <c r="A208" s="264"/>
      <c r="B208" s="303"/>
      <c r="C208" s="222"/>
      <c r="D208" s="222"/>
      <c r="E208" s="301"/>
      <c r="F208" s="304"/>
    </row>
    <row r="209" spans="1:6">
      <c r="A209" s="264" t="s">
        <v>255</v>
      </c>
      <c r="B209" s="303" t="s">
        <v>256</v>
      </c>
      <c r="C209" s="222" t="s">
        <v>215</v>
      </c>
      <c r="D209" s="222">
        <v>10</v>
      </c>
      <c r="E209" s="301">
        <v>0</v>
      </c>
      <c r="F209" s="304">
        <f>D209*E209</f>
        <v>0</v>
      </c>
    </row>
    <row r="210" spans="1:6">
      <c r="A210" s="264"/>
      <c r="B210" s="303"/>
      <c r="C210" s="222"/>
      <c r="D210" s="222"/>
      <c r="E210" s="301"/>
      <c r="F210" s="304"/>
    </row>
    <row r="211" spans="1:6" ht="22.5">
      <c r="B211" s="260" t="s">
        <v>257</v>
      </c>
      <c r="C211" s="281"/>
      <c r="D211" s="281"/>
      <c r="E211" s="301"/>
      <c r="F211" s="259"/>
    </row>
    <row r="212" spans="1:6">
      <c r="A212" s="264" t="s">
        <v>258</v>
      </c>
      <c r="B212" s="260" t="s">
        <v>259</v>
      </c>
      <c r="C212" s="305" t="s">
        <v>215</v>
      </c>
      <c r="D212" s="299">
        <v>10</v>
      </c>
      <c r="E212" s="301">
        <v>0</v>
      </c>
      <c r="F212" s="259">
        <f>E212*D212</f>
        <v>0</v>
      </c>
    </row>
    <row r="213" spans="1:6">
      <c r="A213" s="264" t="s">
        <v>260</v>
      </c>
      <c r="B213" s="260" t="s">
        <v>261</v>
      </c>
      <c r="C213" s="305" t="s">
        <v>215</v>
      </c>
      <c r="D213" s="299">
        <v>185</v>
      </c>
      <c r="E213" s="301">
        <v>0</v>
      </c>
      <c r="F213" s="259">
        <f>E213*D213</f>
        <v>0</v>
      </c>
    </row>
    <row r="214" spans="1:6">
      <c r="A214" s="264"/>
      <c r="B214" s="260"/>
      <c r="C214" s="305"/>
      <c r="D214" s="299"/>
      <c r="E214" s="301"/>
      <c r="F214" s="259"/>
    </row>
    <row r="215" spans="1:6">
      <c r="A215" s="306"/>
      <c r="B215" s="307" t="s">
        <v>230</v>
      </c>
      <c r="C215" s="293"/>
      <c r="D215" s="308"/>
      <c r="E215" s="243" t="s">
        <v>146</v>
      </c>
      <c r="F215" s="244">
        <f>SUM(F179:F213)</f>
        <v>0</v>
      </c>
    </row>
    <row r="219" spans="1:6">
      <c r="A219" s="245" t="s">
        <v>262</v>
      </c>
      <c r="B219" s="374" t="s">
        <v>268</v>
      </c>
      <c r="C219" s="374"/>
      <c r="D219" s="374"/>
      <c r="E219" s="374"/>
      <c r="F219" s="375"/>
    </row>
    <row r="220" spans="1:6">
      <c r="A220" s="246"/>
      <c r="B220" s="247"/>
      <c r="C220" s="311"/>
      <c r="D220" s="314"/>
      <c r="E220" s="318"/>
      <c r="F220" s="323"/>
    </row>
    <row r="221" spans="1:6" ht="22.5">
      <c r="A221" s="309" t="s">
        <v>263</v>
      </c>
      <c r="B221" s="282" t="s">
        <v>269</v>
      </c>
      <c r="C221" s="309" t="s">
        <v>75</v>
      </c>
      <c r="D221" s="315">
        <v>1</v>
      </c>
      <c r="E221" s="319">
        <v>0</v>
      </c>
      <c r="F221" s="319">
        <f>E221*D221</f>
        <v>0</v>
      </c>
    </row>
    <row r="222" spans="1:6">
      <c r="A222" s="310"/>
      <c r="B222" s="282"/>
      <c r="C222" s="312"/>
      <c r="D222" s="316"/>
      <c r="E222" s="320"/>
      <c r="F222" s="320"/>
    </row>
    <row r="223" spans="1:6" ht="33.75">
      <c r="A223" s="309" t="s">
        <v>264</v>
      </c>
      <c r="B223" s="282" t="s">
        <v>270</v>
      </c>
      <c r="C223" s="309" t="s">
        <v>75</v>
      </c>
      <c r="D223" s="315">
        <v>1</v>
      </c>
      <c r="E223" s="319">
        <v>0</v>
      </c>
      <c r="F223" s="319">
        <f>E223*D223</f>
        <v>0</v>
      </c>
    </row>
    <row r="224" spans="1:6">
      <c r="A224" s="310"/>
      <c r="B224" s="282"/>
      <c r="C224" s="312"/>
      <c r="D224" s="316"/>
      <c r="E224" s="320"/>
      <c r="F224" s="320"/>
    </row>
    <row r="225" spans="1:6" ht="33.75">
      <c r="A225" s="309" t="s">
        <v>265</v>
      </c>
      <c r="B225" s="282" t="s">
        <v>271</v>
      </c>
      <c r="C225" s="309" t="s">
        <v>75</v>
      </c>
      <c r="D225" s="315">
        <v>1</v>
      </c>
      <c r="E225" s="319">
        <v>0</v>
      </c>
      <c r="F225" s="319">
        <f>E225*D225</f>
        <v>0</v>
      </c>
    </row>
    <row r="226" spans="1:6">
      <c r="A226" s="309"/>
      <c r="B226" s="282"/>
      <c r="C226" s="309"/>
      <c r="D226" s="315"/>
      <c r="E226" s="319"/>
      <c r="F226" s="319"/>
    </row>
    <row r="227" spans="1:6">
      <c r="A227" s="309" t="s">
        <v>266</v>
      </c>
      <c r="B227" s="282" t="s">
        <v>272</v>
      </c>
      <c r="C227" s="309" t="s">
        <v>75</v>
      </c>
      <c r="D227" s="315">
        <v>1</v>
      </c>
      <c r="E227" s="319">
        <v>0</v>
      </c>
      <c r="F227" s="319">
        <f>E227*D227</f>
        <v>0</v>
      </c>
    </row>
    <row r="228" spans="1:6">
      <c r="A228" s="309"/>
      <c r="B228" s="282"/>
      <c r="C228" s="309"/>
      <c r="D228" s="315"/>
      <c r="E228" s="319"/>
      <c r="F228" s="319"/>
    </row>
    <row r="229" spans="1:6" ht="33.75">
      <c r="A229" s="309" t="s">
        <v>267</v>
      </c>
      <c r="B229" s="282" t="s">
        <v>273</v>
      </c>
      <c r="C229" s="309" t="s">
        <v>75</v>
      </c>
      <c r="D229" s="315">
        <v>1</v>
      </c>
      <c r="E229" s="321">
        <v>0</v>
      </c>
      <c r="F229" s="319">
        <f>E229*D229</f>
        <v>0</v>
      </c>
    </row>
    <row r="230" spans="1:6">
      <c r="A230" s="309"/>
      <c r="B230" s="282"/>
      <c r="C230" s="309"/>
      <c r="D230" s="315"/>
      <c r="E230" s="319"/>
      <c r="F230" s="319"/>
    </row>
    <row r="231" spans="1:6">
      <c r="A231" s="175"/>
      <c r="B231" s="292" t="str">
        <f>B219</f>
        <v>ISPITIVANJA I DOKUMENTACIJA</v>
      </c>
      <c r="C231" s="313"/>
      <c r="D231" s="317"/>
      <c r="E231" s="322" t="s">
        <v>146</v>
      </c>
      <c r="F231" s="324">
        <f>+SUM(F218:F230)</f>
        <v>0</v>
      </c>
    </row>
    <row r="234" spans="1:6" ht="14.45" customHeight="1">
      <c r="A234" s="325" t="s">
        <v>274</v>
      </c>
      <c r="B234" s="372" t="s">
        <v>275</v>
      </c>
      <c r="C234" s="372"/>
      <c r="D234" s="372"/>
      <c r="E234" s="372"/>
      <c r="F234" s="373"/>
    </row>
    <row r="235" spans="1:6" ht="20.45" customHeight="1">
      <c r="A235" s="326"/>
      <c r="B235" s="327"/>
      <c r="C235" s="328"/>
      <c r="D235" s="1"/>
      <c r="E235" s="1"/>
      <c r="F235" s="1"/>
    </row>
    <row r="236" spans="1:6" ht="15.75">
      <c r="A236" s="329"/>
      <c r="B236" s="330"/>
      <c r="C236" s="328"/>
      <c r="D236" s="1"/>
      <c r="E236" s="1"/>
      <c r="F236" s="1"/>
    </row>
    <row r="237" spans="1:6">
      <c r="A237" s="326"/>
      <c r="B237" s="331"/>
      <c r="C237" s="328"/>
      <c r="D237" s="1"/>
      <c r="E237" s="1"/>
      <c r="F237" s="1"/>
    </row>
    <row r="238" spans="1:6">
      <c r="A238" s="332">
        <v>1</v>
      </c>
      <c r="B238" s="333" t="s">
        <v>276</v>
      </c>
      <c r="C238" s="334"/>
      <c r="D238" s="318"/>
      <c r="E238" s="318"/>
      <c r="F238" s="335">
        <v>0</v>
      </c>
    </row>
    <row r="239" spans="1:6">
      <c r="A239" s="332"/>
      <c r="B239" s="333"/>
      <c r="C239" s="334"/>
      <c r="D239" s="318"/>
      <c r="E239" s="318"/>
      <c r="F239" s="318"/>
    </row>
    <row r="240" spans="1:6">
      <c r="A240" s="332">
        <v>2</v>
      </c>
      <c r="B240" s="333" t="s">
        <v>277</v>
      </c>
      <c r="C240" s="334"/>
      <c r="D240" s="318"/>
      <c r="E240" s="318"/>
      <c r="F240" s="335">
        <v>0</v>
      </c>
    </row>
    <row r="241" spans="1:6">
      <c r="A241" s="332"/>
      <c r="B241" s="333"/>
      <c r="C241" s="334"/>
      <c r="D241" s="318"/>
      <c r="E241" s="318"/>
      <c r="F241" s="318"/>
    </row>
    <row r="242" spans="1:6" ht="22.5">
      <c r="A242" s="332">
        <v>3</v>
      </c>
      <c r="B242" s="333" t="s">
        <v>170</v>
      </c>
      <c r="C242" s="334"/>
      <c r="D242" s="318"/>
      <c r="E242" s="318"/>
      <c r="F242" s="335">
        <v>0</v>
      </c>
    </row>
    <row r="243" spans="1:6">
      <c r="A243" s="332"/>
      <c r="B243" s="333"/>
      <c r="C243" s="334"/>
      <c r="D243" s="318"/>
      <c r="E243" s="318"/>
      <c r="F243" s="318"/>
    </row>
    <row r="244" spans="1:6" ht="22.5">
      <c r="A244" s="332">
        <v>4</v>
      </c>
      <c r="B244" s="333" t="s">
        <v>208</v>
      </c>
      <c r="C244" s="334"/>
      <c r="D244" s="318"/>
      <c r="E244" s="318"/>
      <c r="F244" s="335">
        <v>0</v>
      </c>
    </row>
    <row r="245" spans="1:6">
      <c r="A245" s="332"/>
      <c r="B245" s="333"/>
      <c r="C245" s="334"/>
      <c r="D245" s="318"/>
      <c r="E245" s="318"/>
      <c r="F245" s="335"/>
    </row>
    <row r="246" spans="1:6" ht="20.45" customHeight="1">
      <c r="A246" s="332">
        <v>5</v>
      </c>
      <c r="B246" s="333" t="s">
        <v>230</v>
      </c>
      <c r="C246" s="334"/>
      <c r="D246" s="318"/>
      <c r="E246" s="318"/>
      <c r="F246" s="335">
        <v>0</v>
      </c>
    </row>
    <row r="247" spans="1:6">
      <c r="A247" s="332"/>
      <c r="B247" s="333"/>
      <c r="C247" s="334"/>
      <c r="D247" s="318"/>
      <c r="E247" s="318"/>
      <c r="F247" s="335"/>
    </row>
    <row r="248" spans="1:6">
      <c r="A248" s="332">
        <v>6</v>
      </c>
      <c r="B248" s="333" t="s">
        <v>278</v>
      </c>
      <c r="C248" s="334"/>
      <c r="D248" s="318"/>
      <c r="E248" s="318"/>
      <c r="F248" s="335">
        <v>0</v>
      </c>
    </row>
    <row r="249" spans="1:6">
      <c r="A249" s="332"/>
      <c r="B249" s="333"/>
      <c r="C249" s="334"/>
      <c r="D249" s="318"/>
      <c r="E249" s="318"/>
      <c r="F249" s="318"/>
    </row>
    <row r="250" spans="1:6">
      <c r="A250" s="336"/>
      <c r="B250" s="337"/>
      <c r="C250" s="338"/>
      <c r="D250" s="339"/>
      <c r="E250" s="338" t="s">
        <v>279</v>
      </c>
      <c r="F250" s="340">
        <v>0</v>
      </c>
    </row>
  </sheetData>
  <mergeCells count="41">
    <mergeCell ref="B234:F234"/>
    <mergeCell ref="B37:F37"/>
    <mergeCell ref="B65:F65"/>
    <mergeCell ref="B66:G66"/>
    <mergeCell ref="B71:F71"/>
    <mergeCell ref="B82:F82"/>
    <mergeCell ref="B110:F110"/>
    <mergeCell ref="B155:F155"/>
    <mergeCell ref="B180:F180"/>
    <mergeCell ref="B219:F219"/>
    <mergeCell ref="B33:E33"/>
    <mergeCell ref="B27:E27"/>
    <mergeCell ref="B28:E28"/>
    <mergeCell ref="B29:E29"/>
    <mergeCell ref="B30:E30"/>
    <mergeCell ref="B31:E31"/>
    <mergeCell ref="B32:E32"/>
    <mergeCell ref="B26:E26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4:E24"/>
    <mergeCell ref="B25:E25"/>
    <mergeCell ref="B13:E13"/>
    <mergeCell ref="B1:D1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18</vt:i4>
      </vt:variant>
    </vt:vector>
  </HeadingPairs>
  <TitlesOfParts>
    <vt:vector size="28" baseType="lpstr">
      <vt:lpstr>REKAPITULACIJA građ.obrt.radova</vt:lpstr>
      <vt:lpstr>I. RUŠENJA I DEMONTAŽE</vt:lpstr>
      <vt:lpstr>II. ZIDARSKI</vt:lpstr>
      <vt:lpstr>III. IZOLATERSKI</vt:lpstr>
      <vt:lpstr>IV. KERAMIČARSKI</vt:lpstr>
      <vt:lpstr>V. GIPSKARTONSKI </vt:lpstr>
      <vt:lpstr>VI. PODOPOLAGAČKI</vt:lpstr>
      <vt:lpstr>VII. VODOINSTALATERSKI</vt:lpstr>
      <vt:lpstr>VIII. ELEKTROINSTAL. RADOVI</vt:lpstr>
      <vt:lpstr>IX.STOLARIJA</vt:lpstr>
      <vt:lpstr>'IV. KERAMIČARSKI'!Excel_BuiltIn_Print_Area_10_2</vt:lpstr>
      <vt:lpstr>IX.STOLARIJA!Excel_BuiltIn_Print_Area_10_2</vt:lpstr>
      <vt:lpstr>'V. GIPSKARTONSKI '!Excel_BuiltIn_Print_Area_10_2</vt:lpstr>
      <vt:lpstr>'VI. PODOPOLAGAČKI'!Excel_BuiltIn_Print_Area_10_2</vt:lpstr>
      <vt:lpstr>'VII. VODOINSTALATERSKI'!Excel_BuiltIn_Print_Area_10_2</vt:lpstr>
      <vt:lpstr>Excel_BuiltIn_Print_Area_2_1</vt:lpstr>
      <vt:lpstr>Excel_BuiltIn_Print_Area_6_2</vt:lpstr>
      <vt:lpstr>Excel_BuiltIn_Print_Area_7_1</vt:lpstr>
      <vt:lpstr>Excel_BuiltIn_Print_Area_8_1_1</vt:lpstr>
      <vt:lpstr>'I. RUŠENJA I DEMONTAŽE'!Podrucje_ispisa</vt:lpstr>
      <vt:lpstr>'II. ZIDARSKI'!Podrucje_ispisa</vt:lpstr>
      <vt:lpstr>'III. IZOLATERSKI'!Podrucje_ispisa</vt:lpstr>
      <vt:lpstr>'IV. KERAMIČARSKI'!Podrucje_ispisa</vt:lpstr>
      <vt:lpstr>IX.STOLARIJA!Podrucje_ispisa</vt:lpstr>
      <vt:lpstr>'REKAPITULACIJA građ.obrt.radova'!Podrucje_ispisa</vt:lpstr>
      <vt:lpstr>'V. GIPSKARTONSKI '!Podrucje_ispisa</vt:lpstr>
      <vt:lpstr>'VI. PODOPOLAGAČKI'!Podrucje_ispisa</vt:lpstr>
      <vt:lpstr>'VII. VODOINSTALATERSKI'!Podrucje_ispisa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</dc:creator>
  <cp:lastModifiedBy>Igor Veselinović</cp:lastModifiedBy>
  <cp:lastPrinted>2021-11-11T14:31:00Z</cp:lastPrinted>
  <dcterms:created xsi:type="dcterms:W3CDTF">2016-08-25T11:01:00Z</dcterms:created>
  <dcterms:modified xsi:type="dcterms:W3CDTF">2024-02-28T15:37:54Z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1CD5CFB5C7464E77B0EA8EB2677D90BC_13</vt:lpwstr>
  </property>
  <property fmtid="{D5CDD505-2E9C-101B-9397-08002B2CF9AE}" pid="3" name="KSOProductBuildVer">
    <vt:lpwstr>1033-12.2.0.13359</vt:lpwstr>
  </property>
</Properties>
</file>